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A148CE46-AFCF-4B96-9BCD-1456F0A74A6D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1 день" sheetId="7" r:id="rId1"/>
    <sheet name="2 день" sheetId="6" r:id="rId2"/>
    <sheet name="3 день" sheetId="5" r:id="rId3"/>
    <sheet name="4 день" sheetId="4" r:id="rId4"/>
    <sheet name="5 день" sheetId="3" r:id="rId5"/>
  </sheets>
  <calcPr calcId="191029" refMode="R1C1"/>
</workbook>
</file>

<file path=xl/calcChain.xml><?xml version="1.0" encoding="utf-8"?>
<calcChain xmlns="http://schemas.openxmlformats.org/spreadsheetml/2006/main">
  <c r="H28" i="5" l="1"/>
  <c r="H11" i="5"/>
  <c r="D23" i="5"/>
  <c r="D28" i="5" s="1"/>
  <c r="H25" i="7"/>
  <c r="H12" i="7"/>
  <c r="H25" i="3"/>
  <c r="H12" i="3"/>
  <c r="H23" i="4"/>
  <c r="H11" i="4"/>
  <c r="H26" i="6"/>
  <c r="H12" i="6"/>
  <c r="H23" i="5"/>
  <c r="D25" i="7"/>
  <c r="D29" i="7"/>
  <c r="D30" i="7" s="1"/>
  <c r="D25" i="3"/>
  <c r="D30" i="3" s="1"/>
  <c r="D23" i="4"/>
  <c r="D28" i="4" s="1"/>
  <c r="H31" i="6" l="1"/>
  <c r="D31" i="6"/>
  <c r="G12" i="6"/>
  <c r="F12" i="6"/>
  <c r="E12" i="6"/>
  <c r="F25" i="3"/>
  <c r="G25" i="3"/>
  <c r="E25" i="3"/>
  <c r="F29" i="3"/>
  <c r="G29" i="3"/>
  <c r="H29" i="3"/>
  <c r="E29" i="3"/>
  <c r="F12" i="7"/>
  <c r="F25" i="7"/>
  <c r="G25" i="7"/>
  <c r="E25" i="7"/>
  <c r="E12" i="7"/>
  <c r="G12" i="7"/>
  <c r="F29" i="7"/>
  <c r="G29" i="7"/>
  <c r="H29" i="7"/>
  <c r="H30" i="7" s="1"/>
  <c r="E29" i="7"/>
  <c r="E11" i="5"/>
  <c r="E23" i="5"/>
  <c r="F11" i="5"/>
  <c r="G11" i="5"/>
  <c r="F27" i="5"/>
  <c r="G27" i="5"/>
  <c r="H27" i="5"/>
  <c r="E27" i="5"/>
  <c r="F27" i="4"/>
  <c r="G27" i="4"/>
  <c r="H27" i="4"/>
  <c r="E27" i="4"/>
  <c r="F11" i="4"/>
  <c r="G11" i="4"/>
  <c r="E11" i="4"/>
  <c r="E30" i="6"/>
  <c r="E26" i="6"/>
  <c r="F26" i="6"/>
  <c r="G26" i="6"/>
  <c r="G30" i="7" l="1"/>
  <c r="E28" i="5"/>
  <c r="F30" i="7"/>
  <c r="E30" i="7"/>
  <c r="H28" i="4"/>
  <c r="G31" i="6"/>
  <c r="E31" i="6"/>
  <c r="F30" i="6"/>
  <c r="F31" i="6" s="1"/>
  <c r="G30" i="6"/>
  <c r="H30" i="6"/>
  <c r="G23" i="5" l="1"/>
  <c r="G28" i="5" s="1"/>
  <c r="F23" i="5"/>
  <c r="F28" i="5" s="1"/>
  <c r="G23" i="4" l="1"/>
  <c r="G28" i="4" s="1"/>
  <c r="F23" i="4"/>
  <c r="F28" i="4" s="1"/>
  <c r="E23" i="4"/>
  <c r="E28" i="4" s="1"/>
  <c r="H30" i="3" l="1"/>
  <c r="G12" i="3"/>
  <c r="G30" i="3" s="1"/>
  <c r="F12" i="3"/>
  <c r="F30" i="3" s="1"/>
  <c r="E12" i="3"/>
  <c r="E30" i="3" s="1"/>
</calcChain>
</file>

<file path=xl/sharedStrings.xml><?xml version="1.0" encoding="utf-8"?>
<sst xmlns="http://schemas.openxmlformats.org/spreadsheetml/2006/main" count="265" uniqueCount="83">
  <si>
    <t>Белки</t>
  </si>
  <si>
    <t>Жиры</t>
  </si>
  <si>
    <t>Углеводы</t>
  </si>
  <si>
    <t>Завтрак</t>
  </si>
  <si>
    <t>Обед</t>
  </si>
  <si>
    <t>Компот из сухофруктов с витамином С</t>
  </si>
  <si>
    <t>Батон йодированный</t>
  </si>
  <si>
    <t>Какао с молоком</t>
  </si>
  <si>
    <t>Суп картофельный с рыбой</t>
  </si>
  <si>
    <t>Голубцы ленивые</t>
  </si>
  <si>
    <t>Полдник</t>
  </si>
  <si>
    <t>Чай с лимоном</t>
  </si>
  <si>
    <t xml:space="preserve">Примерное меню  для детей в лагерях </t>
  </si>
  <si>
    <t>Номер рецептуры или технологической карты</t>
  </si>
  <si>
    <t xml:space="preserve">Наименование блюда </t>
  </si>
  <si>
    <t>Масса порции (г)</t>
  </si>
  <si>
    <t>Пищевые вещества</t>
  </si>
  <si>
    <t>Энергетическая ценность, Ккал</t>
  </si>
  <si>
    <t>Ед изм</t>
  </si>
  <si>
    <t>г</t>
  </si>
  <si>
    <t>Бутерброд с сыром</t>
  </si>
  <si>
    <t>Итого завтрак:</t>
  </si>
  <si>
    <t>Борщ с капустой, картофелем с птицей и зеленью</t>
  </si>
  <si>
    <t>Жаркое по-домашнему</t>
  </si>
  <si>
    <t>Хлеб ржано-пшеничный</t>
  </si>
  <si>
    <t>Итого обед:</t>
  </si>
  <si>
    <t xml:space="preserve">Сок фруктовый </t>
  </si>
  <si>
    <t>Итого полдник:</t>
  </si>
  <si>
    <t>Итого за день:</t>
  </si>
  <si>
    <t>Бутерброд с маслом сливочным</t>
  </si>
  <si>
    <t>Выпечка</t>
  </si>
  <si>
    <t>Огурец (порционно)</t>
  </si>
  <si>
    <t>Яйцо вареное</t>
  </si>
  <si>
    <t>116</t>
  </si>
  <si>
    <t>Суп картофельный с вермишелью</t>
  </si>
  <si>
    <t>Компот из яблок</t>
  </si>
  <si>
    <t>200/7</t>
  </si>
  <si>
    <t>100</t>
  </si>
  <si>
    <t xml:space="preserve">Рассольник ленинградский </t>
  </si>
  <si>
    <t>Мясо пицы</t>
  </si>
  <si>
    <t>Сметана</t>
  </si>
  <si>
    <t>Пюре картофельное</t>
  </si>
  <si>
    <t>Котлета Школьная</t>
  </si>
  <si>
    <t>Рыба тушеная в томате с овощами</t>
  </si>
  <si>
    <t>Рис</t>
  </si>
  <si>
    <t>Помидор (порционно)</t>
  </si>
  <si>
    <t>Чай с сахаром</t>
  </si>
  <si>
    <t>Напиток кисломолочный</t>
  </si>
  <si>
    <t>114</t>
  </si>
  <si>
    <t>Суп картофельный с горохом</t>
  </si>
  <si>
    <t>12,,4</t>
  </si>
  <si>
    <t>30/15</t>
  </si>
  <si>
    <t>Каша манная молочная</t>
  </si>
  <si>
    <t>Омлет натуральный</t>
  </si>
  <si>
    <t>30/15/5</t>
  </si>
  <si>
    <t>Завтрак 1</t>
  </si>
  <si>
    <t>Завтрак 2</t>
  </si>
  <si>
    <t>Итого завтрак 1:</t>
  </si>
  <si>
    <t>Итого завтрак2 :</t>
  </si>
  <si>
    <t>Тефтели мясные с рисом "ежики"</t>
  </si>
  <si>
    <t xml:space="preserve">1 день </t>
  </si>
  <si>
    <t>100/10</t>
  </si>
  <si>
    <t>Каша из крупы "Геркулес" вязкая с маслом сливочным</t>
  </si>
  <si>
    <t>3 день</t>
  </si>
  <si>
    <t>Каша пшенная молочная</t>
  </si>
  <si>
    <t>Кофейный напиток с молоком</t>
  </si>
  <si>
    <t xml:space="preserve">Омлет натуральный </t>
  </si>
  <si>
    <t>Салат из капусты белокачанной с маслом растительным</t>
  </si>
  <si>
    <t>4 день</t>
  </si>
  <si>
    <t>Каша "Дружба"</t>
  </si>
  <si>
    <t>Салат из свежих помидоров с маслом растительным</t>
  </si>
  <si>
    <t>Пудинг из творога со сгущеным молоком</t>
  </si>
  <si>
    <t>60/10</t>
  </si>
  <si>
    <t>70/30</t>
  </si>
  <si>
    <t>Макаронные изделия отварные</t>
  </si>
  <si>
    <t>Яблоко</t>
  </si>
  <si>
    <t>Груша</t>
  </si>
  <si>
    <t>Мандарин</t>
  </si>
  <si>
    <t xml:space="preserve"> </t>
  </si>
  <si>
    <t xml:space="preserve">2 день </t>
  </si>
  <si>
    <t>5 день</t>
  </si>
  <si>
    <t>Запеканка  с творогом  со сгущеным молоком</t>
  </si>
  <si>
    <t>279/471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</si>
</sst>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0.00;[Red]0.00"/>
    <numFmt numFmtId="166" formatCode="0.0;[Red]0.0"/>
    <numFmt numFmtId="167" formatCode="#,##0.00&quot;р.&quot;"/>
    <numFmt numFmtId="168" formatCode="#,##0.0\ _₽"/>
  </numFmts>
  <fonts count="9" x14ac:knownFonts="1">
    <font>
      <sz val="11"/>
      <color theme="1"/>
      <name val="Calibri"/>
      <family val="2"/>
      <scheme val="minor"/>
    </font>
    <font>
      <b/>
      <sz val="14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69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6" fillId="2" borderId="12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7" fillId="0" borderId="23" xfId="0" applyFont="1" applyBorder="1" applyAlignment="1">
      <alignment horizontal="center" vertical="top"/>
    </xf>
    <xf numFmtId="0" fontId="7" fillId="0" borderId="24" xfId="0" applyFont="1" applyBorder="1" applyAlignment="1">
      <alignment horizontal="center" vertical="top"/>
    </xf>
    <xf numFmtId="0" fontId="7" fillId="2" borderId="25" xfId="0" applyFont="1" applyFill="1" applyBorder="1" applyAlignment="1">
      <alignment horizontal="center"/>
    </xf>
    <xf numFmtId="0" fontId="7" fillId="0" borderId="27" xfId="0" applyFont="1" applyBorder="1" applyAlignment="1">
      <alignment horizontal="center" vertical="center" wrapText="1"/>
    </xf>
    <xf numFmtId="0" fontId="7" fillId="0" borderId="26" xfId="0" applyFont="1" applyBorder="1" applyAlignment="1">
      <alignment wrapText="1"/>
    </xf>
    <xf numFmtId="0" fontId="7" fillId="0" borderId="28" xfId="0" applyFont="1" applyBorder="1" applyAlignment="1">
      <alignment horizontal="center" vertical="top"/>
    </xf>
    <xf numFmtId="2" fontId="7" fillId="0" borderId="29" xfId="0" applyNumberFormat="1" applyFont="1" applyBorder="1" applyAlignment="1">
      <alignment horizontal="center" vertical="top"/>
    </xf>
    <xf numFmtId="0" fontId="8" fillId="2" borderId="2" xfId="0" applyFont="1" applyFill="1" applyBorder="1" applyAlignment="1">
      <alignment horizontal="center" vertical="top"/>
    </xf>
    <xf numFmtId="0" fontId="7" fillId="0" borderId="31" xfId="0" applyFont="1" applyBorder="1" applyAlignment="1">
      <alignment vertical="top"/>
    </xf>
    <xf numFmtId="0" fontId="8" fillId="0" borderId="4" xfId="0" applyFont="1" applyBorder="1" applyAlignment="1">
      <alignment horizontal="center" vertical="top"/>
    </xf>
    <xf numFmtId="2" fontId="8" fillId="0" borderId="5" xfId="0" applyNumberFormat="1" applyFont="1" applyBorder="1" applyAlignment="1">
      <alignment horizontal="center" vertical="top"/>
    </xf>
    <xf numFmtId="164" fontId="6" fillId="2" borderId="33" xfId="0" applyNumberFormat="1" applyFont="1" applyFill="1" applyBorder="1" applyAlignment="1">
      <alignment horizontal="center" vertical="top"/>
    </xf>
    <xf numFmtId="164" fontId="7" fillId="0" borderId="28" xfId="0" applyNumberFormat="1" applyFont="1" applyBorder="1" applyAlignment="1">
      <alignment horizontal="center" vertical="top"/>
    </xf>
    <xf numFmtId="0" fontId="7" fillId="2" borderId="28" xfId="0" applyFont="1" applyFill="1" applyBorder="1" applyAlignment="1">
      <alignment horizontal="center" vertical="top"/>
    </xf>
    <xf numFmtId="164" fontId="7" fillId="2" borderId="28" xfId="0" applyNumberFormat="1" applyFont="1" applyFill="1" applyBorder="1" applyAlignment="1">
      <alignment horizontal="center" vertical="top"/>
    </xf>
    <xf numFmtId="164" fontId="7" fillId="2" borderId="29" xfId="0" applyNumberFormat="1" applyFont="1" applyFill="1" applyBorder="1" applyAlignment="1">
      <alignment horizontal="center" vertical="top"/>
    </xf>
    <xf numFmtId="0" fontId="7" fillId="0" borderId="25" xfId="0" applyFont="1" applyBorder="1" applyAlignment="1">
      <alignment horizontal="center" vertical="top"/>
    </xf>
    <xf numFmtId="165" fontId="7" fillId="0" borderId="29" xfId="0" applyNumberFormat="1" applyFont="1" applyBorder="1" applyAlignment="1">
      <alignment horizontal="center" vertical="top"/>
    </xf>
    <xf numFmtId="164" fontId="6" fillId="0" borderId="33" xfId="0" applyNumberFormat="1" applyFont="1" applyBorder="1" applyAlignment="1">
      <alignment horizontal="center" vertical="top"/>
    </xf>
    <xf numFmtId="0" fontId="7" fillId="0" borderId="37" xfId="0" applyFont="1" applyBorder="1" applyAlignment="1">
      <alignment horizontal="center" vertical="top"/>
    </xf>
    <xf numFmtId="164" fontId="7" fillId="0" borderId="23" xfId="0" applyNumberFormat="1" applyFont="1" applyBorder="1" applyAlignment="1">
      <alignment horizontal="center" vertical="top"/>
    </xf>
    <xf numFmtId="165" fontId="7" fillId="0" borderId="24" xfId="0" applyNumberFormat="1" applyFont="1" applyBorder="1" applyAlignment="1">
      <alignment horizontal="center" vertical="top"/>
    </xf>
    <xf numFmtId="0" fontId="7" fillId="0" borderId="35" xfId="0" applyFont="1" applyBorder="1" applyAlignment="1">
      <alignment horizontal="center" vertical="top"/>
    </xf>
    <xf numFmtId="165" fontId="7" fillId="2" borderId="5" xfId="0" applyNumberFormat="1" applyFont="1" applyFill="1" applyBorder="1" applyAlignment="1">
      <alignment horizontal="center" vertical="top"/>
    </xf>
    <xf numFmtId="0" fontId="7" fillId="0" borderId="39" xfId="0" applyFont="1" applyBorder="1" applyAlignment="1">
      <alignment horizontal="left" vertical="top"/>
    </xf>
    <xf numFmtId="0" fontId="7" fillId="0" borderId="2" xfId="0" applyFont="1" applyBorder="1" applyAlignment="1">
      <alignment horizontal="center"/>
    </xf>
    <xf numFmtId="0" fontId="7" fillId="2" borderId="26" xfId="0" applyFont="1" applyFill="1" applyBorder="1" applyAlignment="1">
      <alignment horizontal="left" vertical="top"/>
    </xf>
    <xf numFmtId="0" fontId="7" fillId="0" borderId="26" xfId="0" applyFont="1" applyBorder="1" applyAlignment="1">
      <alignment vertical="center" wrapText="1"/>
    </xf>
    <xf numFmtId="0" fontId="7" fillId="0" borderId="26" xfId="0" applyFont="1" applyBorder="1" applyAlignment="1">
      <alignment horizontal="left" vertical="top"/>
    </xf>
    <xf numFmtId="0" fontId="7" fillId="0" borderId="31" xfId="0" applyFont="1" applyBorder="1" applyAlignment="1">
      <alignment horizontal="left" vertical="top"/>
    </xf>
    <xf numFmtId="0" fontId="7" fillId="0" borderId="25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2" fontId="8" fillId="0" borderId="0" xfId="0" applyNumberFormat="1" applyFont="1" applyAlignment="1">
      <alignment horizontal="center" vertical="top"/>
    </xf>
    <xf numFmtId="165" fontId="7" fillId="0" borderId="28" xfId="0" applyNumberFormat="1" applyFont="1" applyBorder="1" applyAlignment="1">
      <alignment horizontal="center"/>
    </xf>
    <xf numFmtId="165" fontId="7" fillId="0" borderId="29" xfId="0" applyNumberFormat="1" applyFont="1" applyBorder="1" applyAlignment="1">
      <alignment horizontal="center"/>
    </xf>
    <xf numFmtId="165" fontId="7" fillId="0" borderId="28" xfId="0" applyNumberFormat="1" applyFont="1" applyBorder="1" applyAlignment="1">
      <alignment horizontal="center" vertical="center" wrapText="1"/>
    </xf>
    <xf numFmtId="165" fontId="7" fillId="0" borderId="29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6" fillId="2" borderId="32" xfId="0" applyFont="1" applyFill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top"/>
    </xf>
    <xf numFmtId="0" fontId="6" fillId="0" borderId="32" xfId="0" applyFont="1" applyBorder="1" applyAlignment="1">
      <alignment vertical="top"/>
    </xf>
    <xf numFmtId="164" fontId="6" fillId="0" borderId="42" xfId="0" applyNumberFormat="1" applyFont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0" fontId="7" fillId="0" borderId="39" xfId="0" applyFont="1" applyBorder="1" applyAlignment="1">
      <alignment vertical="top"/>
    </xf>
    <xf numFmtId="0" fontId="7" fillId="2" borderId="4" xfId="0" applyFont="1" applyFill="1" applyBorder="1" applyAlignment="1">
      <alignment horizontal="center" vertical="top"/>
    </xf>
    <xf numFmtId="164" fontId="6" fillId="0" borderId="11" xfId="0" applyNumberFormat="1" applyFont="1" applyBorder="1" applyAlignment="1">
      <alignment horizontal="center" vertical="top"/>
    </xf>
    <xf numFmtId="164" fontId="6" fillId="0" borderId="43" xfId="0" applyNumberFormat="1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6" fillId="0" borderId="45" xfId="0" applyFont="1" applyBorder="1" applyAlignment="1">
      <alignment horizontal="center" vertical="top"/>
    </xf>
    <xf numFmtId="0" fontId="6" fillId="2" borderId="49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top"/>
    </xf>
    <xf numFmtId="0" fontId="7" fillId="2" borderId="35" xfId="0" applyFont="1" applyFill="1" applyBorder="1" applyAlignment="1">
      <alignment horizontal="center"/>
    </xf>
    <xf numFmtId="0" fontId="6" fillId="2" borderId="32" xfId="0" applyFont="1" applyFill="1" applyBorder="1" applyAlignment="1">
      <alignment vertical="center" wrapText="1"/>
    </xf>
    <xf numFmtId="0" fontId="6" fillId="0" borderId="12" xfId="0" applyFont="1" applyBorder="1" applyAlignment="1">
      <alignment horizontal="center" vertical="top"/>
    </xf>
    <xf numFmtId="0" fontId="6" fillId="0" borderId="33" xfId="0" applyFont="1" applyBorder="1" applyAlignment="1">
      <alignment horizontal="center" vertical="top"/>
    </xf>
    <xf numFmtId="166" fontId="7" fillId="0" borderId="28" xfId="0" applyNumberFormat="1" applyFont="1" applyBorder="1" applyAlignment="1">
      <alignment horizontal="center" vertical="center" wrapText="1"/>
    </xf>
    <xf numFmtId="166" fontId="7" fillId="0" borderId="29" xfId="0" applyNumberFormat="1" applyFont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7" fillId="0" borderId="29" xfId="0" applyFont="1" applyBorder="1" applyAlignment="1">
      <alignment horizontal="center" vertical="top"/>
    </xf>
    <xf numFmtId="164" fontId="6" fillId="2" borderId="42" xfId="0" applyNumberFormat="1" applyFont="1" applyFill="1" applyBorder="1" applyAlignment="1">
      <alignment horizontal="center" vertical="top"/>
    </xf>
    <xf numFmtId="0" fontId="7" fillId="0" borderId="34" xfId="0" applyFont="1" applyBorder="1" applyAlignment="1">
      <alignment horizontal="center" vertical="top"/>
    </xf>
    <xf numFmtId="0" fontId="7" fillId="0" borderId="35" xfId="0" applyFont="1" applyBorder="1" applyAlignment="1">
      <alignment horizontal="center"/>
    </xf>
    <xf numFmtId="1" fontId="6" fillId="0" borderId="36" xfId="0" applyNumberFormat="1" applyFont="1" applyBorder="1" applyAlignment="1">
      <alignment horizontal="center" vertical="top"/>
    </xf>
    <xf numFmtId="166" fontId="7" fillId="2" borderId="28" xfId="0" applyNumberFormat="1" applyFont="1" applyFill="1" applyBorder="1" applyAlignment="1">
      <alignment horizontal="center" vertical="center"/>
    </xf>
    <xf numFmtId="166" fontId="7" fillId="2" borderId="29" xfId="0" applyNumberFormat="1" applyFont="1" applyFill="1" applyBorder="1" applyAlignment="1">
      <alignment horizontal="center" vertical="center"/>
    </xf>
    <xf numFmtId="166" fontId="7" fillId="0" borderId="28" xfId="0" applyNumberFormat="1" applyFont="1" applyBorder="1" applyAlignment="1">
      <alignment horizontal="center" vertical="top"/>
    </xf>
    <xf numFmtId="166" fontId="7" fillId="0" borderId="29" xfId="0" applyNumberFormat="1" applyFont="1" applyBorder="1" applyAlignment="1">
      <alignment horizontal="center" vertical="top"/>
    </xf>
    <xf numFmtId="166" fontId="7" fillId="0" borderId="4" xfId="0" applyNumberFormat="1" applyFont="1" applyBorder="1" applyAlignment="1">
      <alignment horizontal="center" vertical="top"/>
    </xf>
    <xf numFmtId="166" fontId="7" fillId="0" borderId="5" xfId="0" applyNumberFormat="1" applyFont="1" applyBorder="1" applyAlignment="1">
      <alignment horizontal="center" vertical="top"/>
    </xf>
    <xf numFmtId="166" fontId="6" fillId="2" borderId="33" xfId="0" applyNumberFormat="1" applyFont="1" applyFill="1" applyBorder="1" applyAlignment="1">
      <alignment horizontal="center" vertical="top"/>
    </xf>
    <xf numFmtId="166" fontId="6" fillId="2" borderId="42" xfId="0" applyNumberFormat="1" applyFont="1" applyFill="1" applyBorder="1" applyAlignment="1">
      <alignment horizontal="center" vertical="top"/>
    </xf>
    <xf numFmtId="166" fontId="7" fillId="0" borderId="11" xfId="0" applyNumberFormat="1" applyFont="1" applyBorder="1" applyAlignment="1">
      <alignment horizontal="center" vertical="top"/>
    </xf>
    <xf numFmtId="166" fontId="7" fillId="0" borderId="43" xfId="0" applyNumberFormat="1" applyFont="1" applyBorder="1" applyAlignment="1">
      <alignment horizontal="center" vertical="top"/>
    </xf>
    <xf numFmtId="166" fontId="7" fillId="2" borderId="4" xfId="0" applyNumberFormat="1" applyFont="1" applyFill="1" applyBorder="1" applyAlignment="1">
      <alignment horizontal="center" vertical="top"/>
    </xf>
    <xf numFmtId="166" fontId="7" fillId="2" borderId="5" xfId="0" applyNumberFormat="1" applyFont="1" applyFill="1" applyBorder="1" applyAlignment="1">
      <alignment horizontal="center" vertical="top"/>
    </xf>
    <xf numFmtId="166" fontId="6" fillId="0" borderId="28" xfId="0" applyNumberFormat="1" applyFont="1" applyBorder="1" applyAlignment="1">
      <alignment horizontal="center"/>
    </xf>
    <xf numFmtId="166" fontId="6" fillId="0" borderId="29" xfId="0" applyNumberFormat="1" applyFont="1" applyBorder="1" applyAlignment="1">
      <alignment horizontal="center"/>
    </xf>
    <xf numFmtId="166" fontId="7" fillId="0" borderId="28" xfId="0" applyNumberFormat="1" applyFont="1" applyBorder="1" applyAlignment="1">
      <alignment horizontal="center"/>
    </xf>
    <xf numFmtId="166" fontId="7" fillId="0" borderId="29" xfId="0" applyNumberFormat="1" applyFont="1" applyBorder="1" applyAlignment="1">
      <alignment horizontal="center"/>
    </xf>
    <xf numFmtId="166" fontId="7" fillId="2" borderId="28" xfId="0" applyNumberFormat="1" applyFont="1" applyFill="1" applyBorder="1" applyAlignment="1">
      <alignment horizontal="center" vertical="top"/>
    </xf>
    <xf numFmtId="166" fontId="7" fillId="2" borderId="29" xfId="0" applyNumberFormat="1" applyFont="1" applyFill="1" applyBorder="1" applyAlignment="1">
      <alignment horizontal="center" vertical="top"/>
    </xf>
    <xf numFmtId="166" fontId="7" fillId="0" borderId="28" xfId="0" applyNumberFormat="1" applyFont="1" applyBorder="1" applyAlignment="1">
      <alignment horizontal="center" vertical="center"/>
    </xf>
    <xf numFmtId="166" fontId="7" fillId="0" borderId="29" xfId="0" applyNumberFormat="1" applyFont="1" applyBorder="1" applyAlignment="1">
      <alignment horizontal="center" vertical="center"/>
    </xf>
    <xf numFmtId="166" fontId="6" fillId="0" borderId="33" xfId="0" applyNumberFormat="1" applyFont="1" applyBorder="1" applyAlignment="1">
      <alignment horizontal="center" vertical="top"/>
    </xf>
    <xf numFmtId="166" fontId="7" fillId="0" borderId="23" xfId="0" applyNumberFormat="1" applyFont="1" applyBorder="1" applyAlignment="1">
      <alignment horizontal="center" vertical="top"/>
    </xf>
    <xf numFmtId="166" fontId="7" fillId="0" borderId="24" xfId="0" applyNumberFormat="1" applyFont="1" applyBorder="1" applyAlignment="1">
      <alignment horizontal="center" vertical="top"/>
    </xf>
    <xf numFmtId="166" fontId="6" fillId="0" borderId="11" xfId="0" applyNumberFormat="1" applyFont="1" applyBorder="1" applyAlignment="1">
      <alignment horizontal="center" vertical="top"/>
    </xf>
    <xf numFmtId="166" fontId="6" fillId="0" borderId="8" xfId="0" applyNumberFormat="1" applyFont="1" applyBorder="1" applyAlignment="1">
      <alignment horizontal="center" vertical="top"/>
    </xf>
    <xf numFmtId="166" fontId="8" fillId="0" borderId="28" xfId="0" applyNumberFormat="1" applyFont="1" applyBorder="1" applyAlignment="1">
      <alignment horizontal="center" vertical="top"/>
    </xf>
    <xf numFmtId="166" fontId="8" fillId="0" borderId="29" xfId="0" applyNumberFormat="1" applyFont="1" applyBorder="1" applyAlignment="1">
      <alignment horizontal="center" vertical="top"/>
    </xf>
    <xf numFmtId="166" fontId="7" fillId="0" borderId="8" xfId="0" applyNumberFormat="1" applyFont="1" applyBorder="1" applyAlignment="1">
      <alignment horizontal="center" vertical="top"/>
    </xf>
    <xf numFmtId="166" fontId="7" fillId="0" borderId="40" xfId="0" applyNumberFormat="1" applyFont="1" applyBorder="1" applyAlignment="1">
      <alignment horizontal="center" vertical="top"/>
    </xf>
    <xf numFmtId="166" fontId="6" fillId="2" borderId="50" xfId="0" applyNumberFormat="1" applyFont="1" applyFill="1" applyBorder="1" applyAlignment="1">
      <alignment horizontal="center" vertical="top"/>
    </xf>
    <xf numFmtId="166" fontId="6" fillId="2" borderId="51" xfId="0" applyNumberFormat="1" applyFont="1" applyFill="1" applyBorder="1" applyAlignment="1">
      <alignment horizontal="center" vertical="top"/>
    </xf>
    <xf numFmtId="166" fontId="6" fillId="0" borderId="42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horizontal="center" vertical="top"/>
    </xf>
    <xf numFmtId="166" fontId="6" fillId="0" borderId="16" xfId="0" applyNumberFormat="1" applyFont="1" applyBorder="1" applyAlignment="1">
      <alignment horizontal="center" vertical="top"/>
    </xf>
    <xf numFmtId="166" fontId="6" fillId="0" borderId="53" xfId="0" applyNumberFormat="1" applyFont="1" applyBorder="1" applyAlignment="1">
      <alignment horizontal="center" vertical="top"/>
    </xf>
    <xf numFmtId="166" fontId="6" fillId="0" borderId="54" xfId="0" applyNumberFormat="1" applyFont="1" applyBorder="1" applyAlignment="1">
      <alignment horizontal="center" vertical="top"/>
    </xf>
    <xf numFmtId="0" fontId="7" fillId="2" borderId="35" xfId="0" applyFont="1" applyFill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168" fontId="7" fillId="0" borderId="28" xfId="0" applyNumberFormat="1" applyFont="1" applyBorder="1" applyAlignment="1">
      <alignment horizontal="center" vertical="center" wrapText="1"/>
    </xf>
    <xf numFmtId="168" fontId="7" fillId="0" borderId="29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165" fontId="7" fillId="0" borderId="40" xfId="0" applyNumberFormat="1" applyFont="1" applyBorder="1" applyAlignment="1">
      <alignment horizontal="center" vertical="top"/>
    </xf>
    <xf numFmtId="0" fontId="6" fillId="2" borderId="49" xfId="0" applyFont="1" applyFill="1" applyBorder="1" applyAlignment="1">
      <alignment vertical="center" wrapText="1"/>
    </xf>
    <xf numFmtId="166" fontId="6" fillId="2" borderId="52" xfId="0" applyNumberFormat="1" applyFont="1" applyFill="1" applyBorder="1" applyAlignment="1">
      <alignment horizontal="center" vertical="top"/>
    </xf>
    <xf numFmtId="166" fontId="6" fillId="2" borderId="45" xfId="0" applyNumberFormat="1" applyFont="1" applyFill="1" applyBorder="1" applyAlignment="1">
      <alignment horizontal="center" vertical="top"/>
    </xf>
    <xf numFmtId="0" fontId="7" fillId="2" borderId="10" xfId="0" applyFont="1" applyFill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64" fontId="6" fillId="0" borderId="43" xfId="0" applyNumberFormat="1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4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top"/>
    </xf>
    <xf numFmtId="0" fontId="7" fillId="0" borderId="55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0" fontId="7" fillId="0" borderId="43" xfId="0" applyFont="1" applyBorder="1" applyAlignment="1">
      <alignment horizontal="center" vertical="top"/>
    </xf>
    <xf numFmtId="0" fontId="7" fillId="0" borderId="2" xfId="0" applyFont="1" applyBorder="1" applyAlignment="1">
      <alignment horizontal="center" wrapText="1"/>
    </xf>
    <xf numFmtId="0" fontId="6" fillId="0" borderId="47" xfId="0" applyFont="1" applyBorder="1" applyAlignment="1">
      <alignment horizontal="center" vertical="top"/>
    </xf>
    <xf numFmtId="166" fontId="7" fillId="0" borderId="30" xfId="0" applyNumberFormat="1" applyFont="1" applyBorder="1" applyAlignment="1">
      <alignment horizontal="center"/>
    </xf>
    <xf numFmtId="166" fontId="7" fillId="0" borderId="4" xfId="0" applyNumberFormat="1" applyFont="1" applyBorder="1" applyAlignment="1">
      <alignment horizontal="center"/>
    </xf>
    <xf numFmtId="166" fontId="6" fillId="0" borderId="11" xfId="0" applyNumberFormat="1" applyFont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0" borderId="44" xfId="0" applyFont="1" applyBorder="1" applyAlignment="1">
      <alignment horizontal="center" wrapText="1"/>
    </xf>
    <xf numFmtId="0" fontId="8" fillId="2" borderId="37" xfId="0" applyFont="1" applyFill="1" applyBorder="1" applyAlignment="1">
      <alignment horizontal="center" vertical="top"/>
    </xf>
    <xf numFmtId="166" fontId="6" fillId="2" borderId="53" xfId="0" applyNumberFormat="1" applyFont="1" applyFill="1" applyBorder="1" applyAlignment="1">
      <alignment horizontal="center" vertical="top"/>
    </xf>
    <xf numFmtId="166" fontId="6" fillId="2" borderId="54" xfId="0" applyNumberFormat="1" applyFont="1" applyFill="1" applyBorder="1" applyAlignment="1">
      <alignment horizontal="center" vertical="top"/>
    </xf>
    <xf numFmtId="164" fontId="6" fillId="0" borderId="40" xfId="0" applyNumberFormat="1" applyFont="1" applyBorder="1" applyAlignment="1">
      <alignment horizontal="center" vertical="top"/>
    </xf>
    <xf numFmtId="0" fontId="7" fillId="2" borderId="33" xfId="0" applyFont="1" applyFill="1" applyBorder="1" applyAlignment="1">
      <alignment horizontal="center"/>
    </xf>
    <xf numFmtId="166" fontId="6" fillId="0" borderId="53" xfId="0" applyNumberFormat="1" applyFont="1" applyBorder="1" applyAlignment="1">
      <alignment horizontal="center"/>
    </xf>
    <xf numFmtId="166" fontId="6" fillId="0" borderId="54" xfId="0" applyNumberFormat="1" applyFont="1" applyBorder="1" applyAlignment="1">
      <alignment horizontal="center"/>
    </xf>
    <xf numFmtId="0" fontId="7" fillId="2" borderId="10" xfId="0" applyFont="1" applyFill="1" applyBorder="1" applyAlignment="1">
      <alignment horizontal="center" vertical="center"/>
    </xf>
    <xf numFmtId="168" fontId="7" fillId="0" borderId="11" xfId="0" applyNumberFormat="1" applyFont="1" applyBorder="1" applyAlignment="1">
      <alignment horizontal="center" vertical="center" wrapText="1"/>
    </xf>
    <xf numFmtId="168" fontId="7" fillId="0" borderId="43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6" fillId="0" borderId="42" xfId="0" applyFont="1" applyBorder="1" applyAlignment="1">
      <alignment horizontal="center" vertical="top"/>
    </xf>
    <xf numFmtId="0" fontId="7" fillId="0" borderId="53" xfId="0" applyFont="1" applyBorder="1" applyAlignment="1">
      <alignment vertical="top"/>
    </xf>
    <xf numFmtId="166" fontId="7" fillId="0" borderId="53" xfId="0" applyNumberFormat="1" applyFont="1" applyBorder="1" applyAlignment="1">
      <alignment horizontal="center" vertical="top"/>
    </xf>
    <xf numFmtId="166" fontId="7" fillId="0" borderId="54" xfId="0" applyNumberFormat="1" applyFont="1" applyBorder="1" applyAlignment="1">
      <alignment horizontal="center" vertical="top"/>
    </xf>
    <xf numFmtId="0" fontId="7" fillId="0" borderId="44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164" fontId="7" fillId="2" borderId="12" xfId="0" applyNumberFormat="1" applyFont="1" applyFill="1" applyBorder="1" applyAlignment="1">
      <alignment horizontal="center" vertical="top"/>
    </xf>
    <xf numFmtId="164" fontId="7" fillId="2" borderId="16" xfId="0" applyNumberFormat="1" applyFont="1" applyFill="1" applyBorder="1" applyAlignment="1">
      <alignment horizontal="center" vertical="top"/>
    </xf>
    <xf numFmtId="166" fontId="7" fillId="2" borderId="8" xfId="0" applyNumberFormat="1" applyFont="1" applyFill="1" applyBorder="1" applyAlignment="1">
      <alignment horizontal="center" vertical="top"/>
    </xf>
    <xf numFmtId="166" fontId="7" fillId="2" borderId="40" xfId="0" applyNumberFormat="1" applyFont="1" applyFill="1" applyBorder="1" applyAlignment="1">
      <alignment horizontal="center" vertical="top"/>
    </xf>
    <xf numFmtId="0" fontId="7" fillId="0" borderId="45" xfId="0" applyFont="1" applyBorder="1" applyAlignment="1">
      <alignment horizontal="left" vertical="center" wrapText="1"/>
    </xf>
    <xf numFmtId="0" fontId="7" fillId="0" borderId="38" xfId="0" applyFont="1" applyBorder="1" applyAlignment="1">
      <alignment horizontal="center" vertical="top"/>
    </xf>
    <xf numFmtId="0" fontId="8" fillId="2" borderId="25" xfId="0" applyFont="1" applyFill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0" fontId="7" fillId="0" borderId="26" xfId="0" applyFont="1" applyBorder="1" applyAlignment="1">
      <alignment horizontal="left" vertical="center" wrapText="1"/>
    </xf>
    <xf numFmtId="0" fontId="7" fillId="0" borderId="57" xfId="0" applyFont="1" applyBorder="1" applyAlignment="1">
      <alignment horizontal="center" vertical="top"/>
    </xf>
    <xf numFmtId="166" fontId="7" fillId="0" borderId="13" xfId="0" applyNumberFormat="1" applyFont="1" applyBorder="1" applyAlignment="1">
      <alignment horizontal="center" vertical="top"/>
    </xf>
    <xf numFmtId="166" fontId="7" fillId="2" borderId="58" xfId="0" applyNumberFormat="1" applyFont="1" applyFill="1" applyBorder="1" applyAlignment="1">
      <alignment horizontal="center" vertical="center"/>
    </xf>
    <xf numFmtId="166" fontId="7" fillId="0" borderId="3" xfId="0" applyNumberFormat="1" applyFont="1" applyBorder="1" applyAlignment="1">
      <alignment horizontal="center"/>
    </xf>
    <xf numFmtId="166" fontId="7" fillId="0" borderId="3" xfId="0" applyNumberFormat="1" applyFont="1" applyBorder="1" applyAlignment="1">
      <alignment horizontal="center" vertical="top"/>
    </xf>
    <xf numFmtId="166" fontId="8" fillId="0" borderId="58" xfId="0" applyNumberFormat="1" applyFont="1" applyBorder="1" applyAlignment="1">
      <alignment horizontal="center" vertical="top"/>
    </xf>
    <xf numFmtId="166" fontId="6" fillId="2" borderId="1" xfId="0" applyNumberFormat="1" applyFont="1" applyFill="1" applyBorder="1" applyAlignment="1">
      <alignment horizontal="center" vertical="top"/>
    </xf>
    <xf numFmtId="0" fontId="7" fillId="0" borderId="45" xfId="0" applyFont="1" applyBorder="1" applyAlignment="1">
      <alignment horizontal="center" vertical="top"/>
    </xf>
    <xf numFmtId="166" fontId="7" fillId="0" borderId="21" xfId="0" applyNumberFormat="1" applyFont="1" applyBorder="1" applyAlignment="1">
      <alignment horizontal="center" vertical="top"/>
    </xf>
    <xf numFmtId="166" fontId="7" fillId="2" borderId="26" xfId="0" applyNumberFormat="1" applyFont="1" applyFill="1" applyBorder="1" applyAlignment="1">
      <alignment horizontal="center" vertical="center"/>
    </xf>
    <xf numFmtId="166" fontId="7" fillId="0" borderId="26" xfId="0" applyNumberFormat="1" applyFont="1" applyBorder="1" applyAlignment="1">
      <alignment horizontal="center" vertical="top"/>
    </xf>
    <xf numFmtId="166" fontId="7" fillId="0" borderId="39" xfId="0" applyNumberFormat="1" applyFont="1" applyBorder="1" applyAlignment="1">
      <alignment horizontal="center" vertical="top"/>
    </xf>
    <xf numFmtId="166" fontId="8" fillId="0" borderId="26" xfId="0" applyNumberFormat="1" applyFont="1" applyBorder="1" applyAlignment="1">
      <alignment horizontal="center" vertical="top"/>
    </xf>
    <xf numFmtId="166" fontId="7" fillId="2" borderId="55" xfId="0" applyNumberFormat="1" applyFont="1" applyFill="1" applyBorder="1" applyAlignment="1">
      <alignment horizontal="center" vertical="top"/>
    </xf>
    <xf numFmtId="0" fontId="7" fillId="0" borderId="45" xfId="0" applyFont="1" applyBorder="1" applyAlignment="1">
      <alignment horizontal="left" vertical="top"/>
    </xf>
    <xf numFmtId="166" fontId="6" fillId="0" borderId="13" xfId="0" applyNumberFormat="1" applyFont="1" applyBorder="1" applyAlignment="1">
      <alignment horizontal="center"/>
    </xf>
    <xf numFmtId="166" fontId="7" fillId="0" borderId="58" xfId="0" applyNumberFormat="1" applyFont="1" applyBorder="1" applyAlignment="1">
      <alignment horizontal="center" vertical="center"/>
    </xf>
    <xf numFmtId="166" fontId="7" fillId="0" borderId="58" xfId="0" applyNumberFormat="1" applyFont="1" applyBorder="1" applyAlignment="1">
      <alignment horizontal="center" vertical="top"/>
    </xf>
    <xf numFmtId="166" fontId="7" fillId="0" borderId="58" xfId="0" applyNumberFormat="1" applyFont="1" applyBorder="1" applyAlignment="1">
      <alignment horizontal="center" vertical="center" wrapText="1"/>
    </xf>
    <xf numFmtId="166" fontId="7" fillId="2" borderId="58" xfId="0" applyNumberFormat="1" applyFont="1" applyFill="1" applyBorder="1" applyAlignment="1">
      <alignment horizontal="center" vertical="top"/>
    </xf>
    <xf numFmtId="166" fontId="6" fillId="0" borderId="59" xfId="0" applyNumberFormat="1" applyFont="1" applyBorder="1" applyAlignment="1">
      <alignment horizontal="center" vertical="top"/>
    </xf>
    <xf numFmtId="166" fontId="6" fillId="0" borderId="21" xfId="0" applyNumberFormat="1" applyFont="1" applyBorder="1" applyAlignment="1">
      <alignment horizontal="center"/>
    </xf>
    <xf numFmtId="166" fontId="7" fillId="0" borderId="26" xfId="0" applyNumberFormat="1" applyFont="1" applyBorder="1" applyAlignment="1">
      <alignment horizontal="center" vertical="center"/>
    </xf>
    <xf numFmtId="166" fontId="7" fillId="0" borderId="26" xfId="0" applyNumberFormat="1" applyFont="1" applyBorder="1" applyAlignment="1">
      <alignment horizontal="center" vertical="center" wrapText="1"/>
    </xf>
    <xf numFmtId="166" fontId="7" fillId="2" borderId="26" xfId="0" applyNumberFormat="1" applyFont="1" applyFill="1" applyBorder="1" applyAlignment="1">
      <alignment horizontal="center" vertical="top"/>
    </xf>
    <xf numFmtId="166" fontId="7" fillId="2" borderId="57" xfId="0" applyNumberFormat="1" applyFont="1" applyFill="1" applyBorder="1" applyAlignment="1">
      <alignment horizontal="center" vertical="top"/>
    </xf>
    <xf numFmtId="166" fontId="7" fillId="2" borderId="3" xfId="0" applyNumberFormat="1" applyFont="1" applyFill="1" applyBorder="1" applyAlignment="1">
      <alignment horizontal="center" vertical="top"/>
    </xf>
    <xf numFmtId="166" fontId="6" fillId="0" borderId="13" xfId="0" applyNumberFormat="1" applyFont="1" applyBorder="1" applyAlignment="1">
      <alignment horizontal="center" vertical="top"/>
    </xf>
    <xf numFmtId="166" fontId="6" fillId="0" borderId="60" xfId="0" applyNumberFormat="1" applyFont="1" applyBorder="1" applyAlignment="1">
      <alignment horizontal="center" vertical="top"/>
    </xf>
    <xf numFmtId="166" fontId="7" fillId="2" borderId="45" xfId="0" applyNumberFormat="1" applyFont="1" applyFill="1" applyBorder="1" applyAlignment="1">
      <alignment horizontal="center" vertical="top"/>
    </xf>
    <xf numFmtId="166" fontId="7" fillId="2" borderId="39" xfId="0" applyNumberFormat="1" applyFont="1" applyFill="1" applyBorder="1" applyAlignment="1">
      <alignment horizontal="center" vertical="top"/>
    </xf>
    <xf numFmtId="166" fontId="6" fillId="0" borderId="21" xfId="0" applyNumberFormat="1" applyFont="1" applyBorder="1" applyAlignment="1">
      <alignment horizontal="center" vertical="top"/>
    </xf>
    <xf numFmtId="166" fontId="6" fillId="0" borderId="31" xfId="0" applyNumberFormat="1" applyFont="1" applyBorder="1" applyAlignment="1">
      <alignment horizontal="center" vertical="top"/>
    </xf>
    <xf numFmtId="0" fontId="6" fillId="0" borderId="48" xfId="0" applyFont="1" applyBorder="1" applyAlignment="1">
      <alignment horizontal="center" vertical="top"/>
    </xf>
    <xf numFmtId="0" fontId="7" fillId="0" borderId="38" xfId="0" applyFont="1" applyBorder="1" applyAlignment="1">
      <alignment horizontal="left" vertical="top"/>
    </xf>
    <xf numFmtId="0" fontId="7" fillId="0" borderId="25" xfId="0" applyFont="1" applyBorder="1" applyAlignment="1">
      <alignment horizontal="left" vertical="center" wrapText="1"/>
    </xf>
    <xf numFmtId="0" fontId="7" fillId="0" borderId="25" xfId="0" applyFont="1" applyBorder="1" applyAlignment="1">
      <alignment wrapText="1"/>
    </xf>
    <xf numFmtId="0" fontId="7" fillId="0" borderId="2" xfId="0" applyFont="1" applyBorder="1" applyAlignment="1">
      <alignment horizontal="left" vertical="top"/>
    </xf>
    <xf numFmtId="0" fontId="6" fillId="0" borderId="13" xfId="0" applyFont="1" applyBorder="1" applyAlignment="1">
      <alignment horizontal="center" vertical="top"/>
    </xf>
    <xf numFmtId="0" fontId="7" fillId="2" borderId="3" xfId="0" applyFont="1" applyFill="1" applyBorder="1" applyAlignment="1">
      <alignment horizontal="left" vertical="center" wrapText="1"/>
    </xf>
    <xf numFmtId="0" fontId="7" fillId="0" borderId="46" xfId="0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  <xf numFmtId="0" fontId="7" fillId="2" borderId="27" xfId="0" applyFont="1" applyFill="1" applyBorder="1" applyAlignment="1">
      <alignment horizontal="center" vertical="center"/>
    </xf>
    <xf numFmtId="49" fontId="7" fillId="0" borderId="27" xfId="0" applyNumberFormat="1" applyFont="1" applyBorder="1" applyAlignment="1">
      <alignment horizontal="center" vertical="top"/>
    </xf>
    <xf numFmtId="0" fontId="7" fillId="0" borderId="30" xfId="0" applyFont="1" applyBorder="1" applyAlignment="1">
      <alignment horizontal="center" vertical="top"/>
    </xf>
    <xf numFmtId="0" fontId="8" fillId="0" borderId="27" xfId="0" applyFont="1" applyBorder="1" applyAlignment="1">
      <alignment horizontal="center" vertical="top"/>
    </xf>
    <xf numFmtId="0" fontId="7" fillId="0" borderId="15" xfId="0" applyFont="1" applyBorder="1" applyAlignment="1">
      <alignment horizontal="center"/>
    </xf>
    <xf numFmtId="0" fontId="7" fillId="2" borderId="30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top"/>
    </xf>
    <xf numFmtId="0" fontId="6" fillId="0" borderId="61" xfId="0" applyFont="1" applyBorder="1" applyAlignment="1">
      <alignment horizontal="center" vertical="top"/>
    </xf>
    <xf numFmtId="0" fontId="7" fillId="0" borderId="62" xfId="0" applyFont="1" applyBorder="1" applyAlignment="1">
      <alignment horizontal="center" vertical="center" wrapText="1"/>
    </xf>
    <xf numFmtId="0" fontId="6" fillId="2" borderId="36" xfId="0" applyFont="1" applyFill="1" applyBorder="1" applyAlignment="1">
      <alignment vertical="center" wrapText="1"/>
    </xf>
    <xf numFmtId="1" fontId="6" fillId="0" borderId="47" xfId="0" applyNumberFormat="1" applyFont="1" applyBorder="1" applyAlignment="1">
      <alignment horizontal="center" vertical="top"/>
    </xf>
    <xf numFmtId="0" fontId="7" fillId="0" borderId="41" xfId="0" applyFont="1" applyBorder="1" applyAlignment="1">
      <alignment horizontal="center" vertical="top"/>
    </xf>
    <xf numFmtId="0" fontId="6" fillId="0" borderId="18" xfId="0" applyFont="1" applyBorder="1" applyAlignment="1">
      <alignment horizontal="center" vertical="top"/>
    </xf>
    <xf numFmtId="0" fontId="6" fillId="0" borderId="36" xfId="0" applyFont="1" applyBorder="1" applyAlignment="1">
      <alignment vertical="top"/>
    </xf>
    <xf numFmtId="1" fontId="6" fillId="0" borderId="7" xfId="0" applyNumberFormat="1" applyFont="1" applyBorder="1" applyAlignment="1">
      <alignment horizontal="center" vertical="top"/>
    </xf>
    <xf numFmtId="0" fontId="7" fillId="0" borderId="58" xfId="0" applyFont="1" applyBorder="1" applyAlignment="1">
      <alignment vertical="center" wrapText="1"/>
    </xf>
    <xf numFmtId="0" fontId="7" fillId="2" borderId="58" xfId="0" applyFont="1" applyFill="1" applyBorder="1" applyAlignment="1">
      <alignment horizontal="left" vertical="top" wrapText="1"/>
    </xf>
    <xf numFmtId="0" fontId="7" fillId="2" borderId="58" xfId="0" applyFont="1" applyFill="1" applyBorder="1" applyAlignment="1">
      <alignment horizontal="left" vertical="top"/>
    </xf>
    <xf numFmtId="0" fontId="7" fillId="0" borderId="58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49" fontId="7" fillId="0" borderId="15" xfId="0" applyNumberFormat="1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/>
    </xf>
    <xf numFmtId="1" fontId="7" fillId="0" borderId="27" xfId="0" applyNumberFormat="1" applyFont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/>
    </xf>
    <xf numFmtId="0" fontId="7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top"/>
    </xf>
    <xf numFmtId="0" fontId="7" fillId="0" borderId="31" xfId="0" applyFont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top"/>
    </xf>
    <xf numFmtId="0" fontId="7" fillId="2" borderId="25" xfId="0" applyFont="1" applyFill="1" applyBorder="1" applyAlignment="1">
      <alignment horizontal="center" vertical="top"/>
    </xf>
    <xf numFmtId="167" fontId="7" fillId="0" borderId="26" xfId="0" applyNumberFormat="1" applyFont="1" applyBorder="1" applyAlignment="1">
      <alignment horizontal="left" vertical="top" wrapText="1"/>
    </xf>
    <xf numFmtId="0" fontId="6" fillId="0" borderId="38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22" xfId="0" applyFont="1" applyBorder="1" applyAlignment="1">
      <alignment horizontal="center" vertical="top"/>
    </xf>
    <xf numFmtId="1" fontId="7" fillId="0" borderId="27" xfId="0" applyNumberFormat="1" applyFont="1" applyBorder="1" applyAlignment="1">
      <alignment horizontal="center"/>
    </xf>
    <xf numFmtId="0" fontId="8" fillId="0" borderId="30" xfId="0" applyFont="1" applyBorder="1" applyAlignment="1">
      <alignment horizontal="center" vertical="top"/>
    </xf>
    <xf numFmtId="0" fontId="6" fillId="2" borderId="45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8" fillId="2" borderId="52" xfId="0" applyFont="1" applyFill="1" applyBorder="1" applyAlignment="1">
      <alignment horizontal="center" vertical="top"/>
    </xf>
    <xf numFmtId="0" fontId="7" fillId="0" borderId="12" xfId="0" applyFont="1" applyBorder="1" applyAlignment="1">
      <alignment horizontal="center"/>
    </xf>
    <xf numFmtId="166" fontId="7" fillId="0" borderId="12" xfId="0" applyNumberFormat="1" applyFont="1" applyBorder="1" applyAlignment="1">
      <alignment horizontal="center" vertical="top"/>
    </xf>
    <xf numFmtId="166" fontId="7" fillId="0" borderId="16" xfId="0" applyNumberFormat="1" applyFont="1" applyBorder="1" applyAlignment="1">
      <alignment horizontal="center" vertical="top"/>
    </xf>
    <xf numFmtId="166" fontId="7" fillId="2" borderId="53" xfId="0" applyNumberFormat="1" applyFont="1" applyFill="1" applyBorder="1" applyAlignment="1">
      <alignment horizontal="center" vertical="top"/>
    </xf>
    <xf numFmtId="166" fontId="7" fillId="2" borderId="54" xfId="0" applyNumberFormat="1" applyFont="1" applyFill="1" applyBorder="1" applyAlignment="1">
      <alignment horizontal="center" vertical="top"/>
    </xf>
    <xf numFmtId="0" fontId="7" fillId="2" borderId="47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49" fontId="7" fillId="0" borderId="27" xfId="0" applyNumberFormat="1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top"/>
    </xf>
    <xf numFmtId="0" fontId="7" fillId="2" borderId="33" xfId="0" applyFont="1" applyFill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left" vertical="center" wrapText="1"/>
    </xf>
    <xf numFmtId="1" fontId="6" fillId="0" borderId="42" xfId="0" applyNumberFormat="1" applyFont="1" applyBorder="1" applyAlignment="1">
      <alignment horizontal="center" vertical="top"/>
    </xf>
    <xf numFmtId="1" fontId="6" fillId="0" borderId="41" xfId="0" applyNumberFormat="1" applyFont="1" applyBorder="1" applyAlignment="1">
      <alignment horizontal="center" vertical="top"/>
    </xf>
    <xf numFmtId="166" fontId="6" fillId="0" borderId="18" xfId="0" applyNumberFormat="1" applyFont="1" applyBorder="1" applyAlignment="1">
      <alignment horizontal="center" vertical="top"/>
    </xf>
    <xf numFmtId="166" fontId="6" fillId="0" borderId="19" xfId="0" applyNumberFormat="1" applyFont="1" applyBorder="1" applyAlignment="1">
      <alignment horizontal="center" vertical="top"/>
    </xf>
    <xf numFmtId="0" fontId="8" fillId="2" borderId="6" xfId="0" applyFont="1" applyFill="1" applyBorder="1" applyAlignment="1">
      <alignment horizontal="center" vertical="top"/>
    </xf>
    <xf numFmtId="0" fontId="7" fillId="0" borderId="26" xfId="0" applyFont="1" applyBorder="1" applyAlignment="1">
      <alignment vertical="top"/>
    </xf>
    <xf numFmtId="0" fontId="7" fillId="0" borderId="7" xfId="0" applyFont="1" applyBorder="1" applyAlignment="1">
      <alignment horizontal="center"/>
    </xf>
    <xf numFmtId="0" fontId="7" fillId="2" borderId="26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vertical="top"/>
    </xf>
    <xf numFmtId="0" fontId="6" fillId="0" borderId="56" xfId="0" applyFont="1" applyBorder="1" applyAlignment="1">
      <alignment horizontal="center" vertical="top"/>
    </xf>
    <xf numFmtId="167" fontId="7" fillId="0" borderId="25" xfId="0" applyNumberFormat="1" applyFont="1" applyBorder="1" applyAlignment="1">
      <alignment horizontal="left" vertical="top" wrapText="1"/>
    </xf>
    <xf numFmtId="0" fontId="8" fillId="2" borderId="25" xfId="0" applyFont="1" applyFill="1" applyBorder="1" applyAlignment="1">
      <alignment vertical="top"/>
    </xf>
    <xf numFmtId="0" fontId="5" fillId="2" borderId="51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 wrapText="1"/>
    </xf>
    <xf numFmtId="166" fontId="7" fillId="2" borderId="27" xfId="0" applyNumberFormat="1" applyFont="1" applyFill="1" applyBorder="1" applyAlignment="1">
      <alignment horizontal="center" vertical="center"/>
    </xf>
    <xf numFmtId="166" fontId="7" fillId="0" borderId="27" xfId="0" applyNumberFormat="1" applyFont="1" applyBorder="1" applyAlignment="1">
      <alignment horizontal="center" vertical="top"/>
    </xf>
    <xf numFmtId="166" fontId="7" fillId="0" borderId="30" xfId="0" applyNumberFormat="1" applyFont="1" applyBorder="1" applyAlignment="1">
      <alignment horizontal="center" vertical="top"/>
    </xf>
    <xf numFmtId="0" fontId="7" fillId="0" borderId="21" xfId="0" applyFont="1" applyBorder="1" applyAlignment="1">
      <alignment horizontal="center" vertical="top"/>
    </xf>
    <xf numFmtId="0" fontId="7" fillId="0" borderId="26" xfId="0" applyFont="1" applyBorder="1" applyAlignment="1">
      <alignment horizontal="center" vertical="top"/>
    </xf>
    <xf numFmtId="0" fontId="7" fillId="2" borderId="26" xfId="0" applyFont="1" applyFill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6" fillId="0" borderId="59" xfId="0" applyFont="1" applyBorder="1" applyAlignment="1">
      <alignment horizontal="center" vertical="top"/>
    </xf>
    <xf numFmtId="0" fontId="7" fillId="2" borderId="13" xfId="0" applyFont="1" applyFill="1" applyBorder="1" applyAlignment="1">
      <alignment horizontal="left" vertical="center" wrapText="1"/>
    </xf>
    <xf numFmtId="0" fontId="7" fillId="2" borderId="58" xfId="0" applyFont="1" applyFill="1" applyBorder="1" applyAlignment="1">
      <alignment vertical="center" wrapText="1"/>
    </xf>
    <xf numFmtId="0" fontId="7" fillId="0" borderId="60" xfId="0" applyFont="1" applyBorder="1" applyAlignment="1">
      <alignment horizontal="left" vertical="top"/>
    </xf>
    <xf numFmtId="0" fontId="7" fillId="0" borderId="42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166" fontId="7" fillId="0" borderId="22" xfId="0" applyNumberFormat="1" applyFont="1" applyBorder="1" applyAlignment="1">
      <alignment horizontal="center" vertical="top"/>
    </xf>
    <xf numFmtId="166" fontId="7" fillId="2" borderId="30" xfId="0" applyNumberFormat="1" applyFont="1" applyFill="1" applyBorder="1" applyAlignment="1">
      <alignment horizontal="center" vertical="top"/>
    </xf>
    <xf numFmtId="0" fontId="7" fillId="0" borderId="21" xfId="0" applyFont="1" applyBorder="1" applyAlignment="1">
      <alignment horizontal="center"/>
    </xf>
    <xf numFmtId="166" fontId="6" fillId="0" borderId="47" xfId="0" applyNumberFormat="1" applyFont="1" applyBorder="1" applyAlignment="1">
      <alignment horizontal="center"/>
    </xf>
    <xf numFmtId="168" fontId="7" fillId="0" borderId="15" xfId="0" applyNumberFormat="1" applyFont="1" applyBorder="1" applyAlignment="1">
      <alignment horizontal="center" vertical="center" wrapText="1"/>
    </xf>
    <xf numFmtId="166" fontId="7" fillId="0" borderId="27" xfId="0" applyNumberFormat="1" applyFont="1" applyBorder="1" applyAlignment="1">
      <alignment horizontal="center" vertical="center" wrapText="1"/>
    </xf>
    <xf numFmtId="166" fontId="7" fillId="2" borderId="27" xfId="0" applyNumberFormat="1" applyFont="1" applyFill="1" applyBorder="1" applyAlignment="1">
      <alignment horizontal="center" vertical="top"/>
    </xf>
    <xf numFmtId="166" fontId="7" fillId="0" borderId="27" xfId="0" applyNumberFormat="1" applyFont="1" applyBorder="1" applyAlignment="1">
      <alignment horizontal="center" vertical="center"/>
    </xf>
    <xf numFmtId="166" fontId="7" fillId="0" borderId="7" xfId="0" applyNumberFormat="1" applyFont="1" applyBorder="1" applyAlignment="1">
      <alignment horizontal="center" vertical="top"/>
    </xf>
    <xf numFmtId="49" fontId="7" fillId="0" borderId="42" xfId="0" applyNumberFormat="1" applyFont="1" applyBorder="1" applyAlignment="1">
      <alignment horizontal="center" vertical="center" wrapText="1"/>
    </xf>
    <xf numFmtId="1" fontId="7" fillId="0" borderId="21" xfId="0" applyNumberFormat="1" applyFont="1" applyBorder="1" applyAlignment="1">
      <alignment horizontal="center" vertical="center" wrapText="1"/>
    </xf>
    <xf numFmtId="1" fontId="7" fillId="0" borderId="26" xfId="0" applyNumberFormat="1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top"/>
    </xf>
    <xf numFmtId="166" fontId="7" fillId="0" borderId="47" xfId="0" applyNumberFormat="1" applyFont="1" applyBorder="1" applyAlignment="1">
      <alignment horizontal="center" vertical="top"/>
    </xf>
    <xf numFmtId="164" fontId="7" fillId="2" borderId="56" xfId="0" applyNumberFormat="1" applyFont="1" applyFill="1" applyBorder="1" applyAlignment="1">
      <alignment horizontal="center" vertical="top"/>
    </xf>
    <xf numFmtId="166" fontId="7" fillId="2" borderId="7" xfId="0" applyNumberFormat="1" applyFont="1" applyFill="1" applyBorder="1" applyAlignment="1">
      <alignment horizontal="center" vertical="top"/>
    </xf>
    <xf numFmtId="166" fontId="6" fillId="0" borderId="56" xfId="0" applyNumberFormat="1" applyFont="1" applyBorder="1" applyAlignment="1">
      <alignment horizontal="center" vertical="top"/>
    </xf>
    <xf numFmtId="166" fontId="6" fillId="0" borderId="47" xfId="0" applyNumberFormat="1" applyFont="1" applyBorder="1" applyAlignment="1">
      <alignment horizontal="center" vertical="top"/>
    </xf>
    <xf numFmtId="0" fontId="7" fillId="0" borderId="42" xfId="0" applyFont="1" applyBorder="1" applyAlignment="1">
      <alignment vertical="top"/>
    </xf>
    <xf numFmtId="0" fontId="7" fillId="2" borderId="31" xfId="0" applyFont="1" applyFill="1" applyBorder="1" applyAlignment="1">
      <alignment horizontal="center" vertical="top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left" vertical="center" wrapText="1"/>
    </xf>
    <xf numFmtId="0" fontId="8" fillId="2" borderId="48" xfId="0" applyFont="1" applyFill="1" applyBorder="1" applyAlignment="1">
      <alignment horizontal="center" vertical="top"/>
    </xf>
    <xf numFmtId="0" fontId="7" fillId="0" borderId="56" xfId="0" applyFont="1" applyBorder="1" applyAlignment="1">
      <alignment horizontal="center"/>
    </xf>
    <xf numFmtId="0" fontId="6" fillId="0" borderId="7" xfId="0" applyFont="1" applyBorder="1" applyAlignment="1">
      <alignment horizontal="center" vertical="top"/>
    </xf>
    <xf numFmtId="0" fontId="8" fillId="2" borderId="26" xfId="0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4" fillId="0" borderId="9" xfId="0" applyFont="1" applyBorder="1" applyAlignment="1">
      <alignment vertical="top"/>
    </xf>
    <xf numFmtId="0" fontId="5" fillId="0" borderId="3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 wrapText="1"/>
    </xf>
    <xf numFmtId="0" fontId="8" fillId="0" borderId="64" xfId="0" applyFont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/>
    </xf>
    <xf numFmtId="0" fontId="6" fillId="0" borderId="32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 wrapText="1"/>
    </xf>
    <xf numFmtId="0" fontId="8" fillId="0" borderId="6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/>
    </xf>
    <xf numFmtId="0" fontId="7" fillId="2" borderId="2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0"/>
  <sheetViews>
    <sheetView workbookViewId="0">
      <selection activeCell="K18" sqref="K18"/>
    </sheetView>
  </sheetViews>
  <sheetFormatPr defaultRowHeight="15" x14ac:dyDescent="0.25"/>
  <cols>
    <col min="2" max="2" width="26.42578125" bestFit="1" customWidth="1"/>
    <col min="4" max="4" width="10" style="118" bestFit="1" customWidth="1"/>
    <col min="7" max="7" width="10.7109375" customWidth="1"/>
  </cols>
  <sheetData>
    <row r="1" spans="1:14" ht="18" x14ac:dyDescent="0.25">
      <c r="A1" s="326" t="s">
        <v>12</v>
      </c>
      <c r="B1" s="326"/>
      <c r="C1" s="326"/>
      <c r="D1" s="326"/>
      <c r="E1" s="326"/>
      <c r="F1" s="326"/>
      <c r="G1" s="326"/>
      <c r="H1" s="326"/>
    </row>
    <row r="2" spans="1:14" x14ac:dyDescent="0.25">
      <c r="A2" s="1"/>
      <c r="B2" s="2"/>
      <c r="C2" s="2"/>
      <c r="D2" s="117"/>
      <c r="E2" s="2"/>
      <c r="F2" s="2"/>
      <c r="G2" s="2"/>
      <c r="H2" s="2"/>
    </row>
    <row r="3" spans="1:14" ht="15.75" thickBot="1" x14ac:dyDescent="0.3">
      <c r="A3" s="327" t="s">
        <v>60</v>
      </c>
      <c r="B3" s="328"/>
      <c r="C3" s="328"/>
      <c r="D3" s="328"/>
      <c r="E3" s="328"/>
      <c r="F3" s="328"/>
      <c r="G3" s="328"/>
      <c r="H3" s="328"/>
    </row>
    <row r="4" spans="1:14" ht="15.75" thickBot="1" x14ac:dyDescent="0.3">
      <c r="A4" s="329" t="s">
        <v>13</v>
      </c>
      <c r="B4" s="331" t="s">
        <v>14</v>
      </c>
      <c r="C4" s="250"/>
      <c r="D4" s="333" t="s">
        <v>15</v>
      </c>
      <c r="E4" s="335" t="s">
        <v>16</v>
      </c>
      <c r="F4" s="336"/>
      <c r="G4" s="336"/>
      <c r="H4" s="337" t="s">
        <v>17</v>
      </c>
    </row>
    <row r="5" spans="1:14" ht="57.75" customHeight="1" thickBot="1" x14ac:dyDescent="0.3">
      <c r="A5" s="330"/>
      <c r="B5" s="332"/>
      <c r="C5" s="251" t="s">
        <v>18</v>
      </c>
      <c r="D5" s="334"/>
      <c r="E5" s="255" t="s">
        <v>0</v>
      </c>
      <c r="F5" s="256" t="s">
        <v>1</v>
      </c>
      <c r="G5" s="257" t="s">
        <v>2</v>
      </c>
      <c r="H5" s="338"/>
    </row>
    <row r="6" spans="1:14" ht="15.75" thickBot="1" x14ac:dyDescent="0.3">
      <c r="A6" s="7"/>
      <c r="B6" s="8" t="s">
        <v>3</v>
      </c>
      <c r="C6" s="8"/>
      <c r="D6" s="247"/>
      <c r="E6" s="9"/>
      <c r="F6" s="9"/>
      <c r="G6" s="9"/>
      <c r="H6" s="10"/>
    </row>
    <row r="7" spans="1:14" s="2" customFormat="1" ht="12.75" x14ac:dyDescent="0.25">
      <c r="A7" s="165">
        <v>226</v>
      </c>
      <c r="B7" s="203" t="s">
        <v>69</v>
      </c>
      <c r="C7" s="8"/>
      <c r="D7" s="210">
        <v>200</v>
      </c>
      <c r="E7" s="88">
        <v>5.24</v>
      </c>
      <c r="F7" s="88">
        <v>6.68</v>
      </c>
      <c r="G7" s="170">
        <v>27.65</v>
      </c>
      <c r="H7" s="177">
        <v>191.6</v>
      </c>
    </row>
    <row r="8" spans="1:14" x14ac:dyDescent="0.25">
      <c r="A8" s="141">
        <v>267</v>
      </c>
      <c r="B8" s="13" t="s">
        <v>32</v>
      </c>
      <c r="C8" s="217" t="s">
        <v>19</v>
      </c>
      <c r="D8" s="240">
        <v>40</v>
      </c>
      <c r="E8" s="14">
        <v>5.0999999999999996</v>
      </c>
      <c r="F8" s="14">
        <v>4.5999999999999996</v>
      </c>
      <c r="G8" s="14">
        <v>0.3</v>
      </c>
      <c r="H8" s="15">
        <v>63</v>
      </c>
    </row>
    <row r="9" spans="1:14" s="2" customFormat="1" x14ac:dyDescent="0.25">
      <c r="A9" s="243">
        <v>71</v>
      </c>
      <c r="B9" s="37" t="s">
        <v>29</v>
      </c>
      <c r="C9" s="217" t="s">
        <v>19</v>
      </c>
      <c r="D9" s="212" t="s">
        <v>51</v>
      </c>
      <c r="E9" s="74">
        <v>1.4</v>
      </c>
      <c r="F9" s="74">
        <v>8.3000000000000007</v>
      </c>
      <c r="G9" s="74">
        <v>8.4</v>
      </c>
      <c r="H9" s="75">
        <v>123.8</v>
      </c>
    </row>
    <row r="10" spans="1:14" x14ac:dyDescent="0.25">
      <c r="A10" s="135"/>
      <c r="B10" s="33" t="s">
        <v>6</v>
      </c>
      <c r="C10" s="218" t="s">
        <v>19</v>
      </c>
      <c r="D10" s="248">
        <v>60</v>
      </c>
      <c r="E10" s="45">
        <v>5.9</v>
      </c>
      <c r="F10" s="45">
        <v>1.1000000000000001</v>
      </c>
      <c r="G10" s="45">
        <v>34.5</v>
      </c>
      <c r="H10" s="46">
        <v>167.1</v>
      </c>
    </row>
    <row r="11" spans="1:14" ht="15.75" thickBot="1" x14ac:dyDescent="0.3">
      <c r="A11" s="16">
        <v>459</v>
      </c>
      <c r="B11" s="17" t="s">
        <v>11</v>
      </c>
      <c r="C11" s="241" t="s">
        <v>19</v>
      </c>
      <c r="D11" s="249" t="s">
        <v>36</v>
      </c>
      <c r="E11" s="18">
        <v>0.3</v>
      </c>
      <c r="F11" s="18">
        <v>0.1</v>
      </c>
      <c r="G11" s="18">
        <v>9.5</v>
      </c>
      <c r="H11" s="19">
        <v>40</v>
      </c>
    </row>
    <row r="12" spans="1:14" ht="15.75" customHeight="1" thickBot="1" x14ac:dyDescent="0.3">
      <c r="A12" s="343" t="s">
        <v>21</v>
      </c>
      <c r="B12" s="344"/>
      <c r="C12" s="68"/>
      <c r="D12" s="50">
        <v>552</v>
      </c>
      <c r="E12" s="20">
        <f>SUM(E7:E11)</f>
        <v>17.940000000000001</v>
      </c>
      <c r="F12" s="20">
        <f>SUM(F7:F11)</f>
        <v>20.78</v>
      </c>
      <c r="G12" s="20">
        <f>SUM(G7:G11)</f>
        <v>80.349999999999994</v>
      </c>
      <c r="H12" s="76">
        <f>SUM(H7:H11)</f>
        <v>585.5</v>
      </c>
    </row>
    <row r="13" spans="1:14" s="2" customFormat="1" ht="13.5" thickBot="1" x14ac:dyDescent="0.25">
      <c r="A13" s="322"/>
      <c r="B13" s="62" t="s">
        <v>56</v>
      </c>
      <c r="C13" s="298"/>
      <c r="D13" s="323"/>
      <c r="E13" s="260"/>
      <c r="F13" s="260"/>
      <c r="G13" s="260"/>
      <c r="H13" s="261"/>
    </row>
    <row r="14" spans="1:14" s="2" customFormat="1" ht="13.5" thickBot="1" x14ac:dyDescent="0.25">
      <c r="A14" s="270">
        <v>82</v>
      </c>
      <c r="B14" s="271" t="s">
        <v>77</v>
      </c>
      <c r="C14" s="265" t="s">
        <v>19</v>
      </c>
      <c r="D14" s="264">
        <v>100</v>
      </c>
      <c r="E14" s="262">
        <v>0.4</v>
      </c>
      <c r="F14" s="262">
        <v>0.4</v>
      </c>
      <c r="G14" s="262">
        <v>0.97799999999999998</v>
      </c>
      <c r="H14" s="263">
        <v>44</v>
      </c>
    </row>
    <row r="15" spans="1:14" s="2" customFormat="1" ht="13.5" customHeight="1" thickBot="1" x14ac:dyDescent="0.3">
      <c r="A15" s="339" t="s">
        <v>58</v>
      </c>
      <c r="B15" s="340"/>
      <c r="C15" s="123"/>
      <c r="D15" s="63">
        <v>100</v>
      </c>
      <c r="E15" s="124">
        <v>0.4</v>
      </c>
      <c r="F15" s="124">
        <v>0.4</v>
      </c>
      <c r="G15" s="124">
        <v>0.97799999999999998</v>
      </c>
      <c r="H15" s="125">
        <v>44</v>
      </c>
      <c r="N15" s="2" t="s">
        <v>78</v>
      </c>
    </row>
    <row r="16" spans="1:14" x14ac:dyDescent="0.25">
      <c r="A16" s="140"/>
      <c r="B16" s="8" t="s">
        <v>4</v>
      </c>
      <c r="C16" s="219"/>
      <c r="D16" s="235"/>
      <c r="E16" s="127"/>
      <c r="F16" s="127"/>
      <c r="G16" s="127"/>
      <c r="H16" s="128"/>
    </row>
    <row r="17" spans="1:8" ht="23.25" customHeight="1" x14ac:dyDescent="0.25">
      <c r="A17" s="320">
        <v>1</v>
      </c>
      <c r="B17" s="321" t="s">
        <v>67</v>
      </c>
      <c r="C17" s="217" t="s">
        <v>19</v>
      </c>
      <c r="D17" s="237">
        <v>100</v>
      </c>
      <c r="E17" s="119">
        <v>1.6</v>
      </c>
      <c r="F17" s="119">
        <v>6.1</v>
      </c>
      <c r="G17" s="119">
        <v>8.6999999999999993</v>
      </c>
      <c r="H17" s="120">
        <v>99.75</v>
      </c>
    </row>
    <row r="18" spans="1:8" x14ac:dyDescent="0.25">
      <c r="A18" s="39" t="s">
        <v>48</v>
      </c>
      <c r="B18" s="36" t="s">
        <v>49</v>
      </c>
      <c r="C18" s="217" t="s">
        <v>19</v>
      </c>
      <c r="D18" s="237">
        <v>250</v>
      </c>
      <c r="E18" s="47">
        <v>2.34</v>
      </c>
      <c r="F18" s="47">
        <v>3.89</v>
      </c>
      <c r="G18" s="47">
        <v>13.61</v>
      </c>
      <c r="H18" s="48">
        <v>98.79</v>
      </c>
    </row>
    <row r="19" spans="1:8" x14ac:dyDescent="0.25">
      <c r="A19" s="39">
        <v>366</v>
      </c>
      <c r="B19" s="36" t="s">
        <v>39</v>
      </c>
      <c r="C19" s="217" t="s">
        <v>19</v>
      </c>
      <c r="D19" s="237">
        <v>10</v>
      </c>
      <c r="E19" s="47">
        <v>2.27</v>
      </c>
      <c r="F19" s="47">
        <v>1.7</v>
      </c>
      <c r="G19" s="47">
        <v>0.03</v>
      </c>
      <c r="H19" s="48">
        <v>24.57</v>
      </c>
    </row>
    <row r="20" spans="1:8" ht="25.5" x14ac:dyDescent="0.25">
      <c r="A20" s="39">
        <v>299</v>
      </c>
      <c r="B20" s="36" t="s">
        <v>43</v>
      </c>
      <c r="C20" s="217" t="s">
        <v>19</v>
      </c>
      <c r="D20" s="12" t="s">
        <v>73</v>
      </c>
      <c r="E20" s="47">
        <v>9.5</v>
      </c>
      <c r="F20" s="47">
        <v>1.6</v>
      </c>
      <c r="G20" s="47">
        <v>5.0999999999999996</v>
      </c>
      <c r="H20" s="48">
        <v>73.599999999999994</v>
      </c>
    </row>
    <row r="21" spans="1:8" x14ac:dyDescent="0.25">
      <c r="A21" s="25">
        <v>205</v>
      </c>
      <c r="B21" s="35" t="s">
        <v>44</v>
      </c>
      <c r="C21" s="217" t="s">
        <v>19</v>
      </c>
      <c r="D21" s="238">
        <v>180</v>
      </c>
      <c r="E21" s="22">
        <v>4.43</v>
      </c>
      <c r="F21" s="23">
        <v>5.85</v>
      </c>
      <c r="G21" s="23">
        <v>45.29</v>
      </c>
      <c r="H21" s="24">
        <v>251.46</v>
      </c>
    </row>
    <row r="22" spans="1:8" x14ac:dyDescent="0.25">
      <c r="A22" s="25">
        <v>486</v>
      </c>
      <c r="B22" s="36" t="s">
        <v>35</v>
      </c>
      <c r="C22" s="217" t="s">
        <v>19</v>
      </c>
      <c r="D22" s="239">
        <v>200</v>
      </c>
      <c r="E22" s="98">
        <v>0.1</v>
      </c>
      <c r="F22" s="98">
        <v>0.1</v>
      </c>
      <c r="G22" s="98">
        <v>11.1</v>
      </c>
      <c r="H22" s="99">
        <v>46</v>
      </c>
    </row>
    <row r="23" spans="1:8" x14ac:dyDescent="0.25">
      <c r="A23" s="25"/>
      <c r="B23" s="37" t="s">
        <v>24</v>
      </c>
      <c r="C23" s="217" t="s">
        <v>19</v>
      </c>
      <c r="D23" s="240">
        <v>80</v>
      </c>
      <c r="E23" s="21">
        <v>8.8000000000000007</v>
      </c>
      <c r="F23" s="21">
        <v>1.6</v>
      </c>
      <c r="G23" s="21">
        <v>30.66</v>
      </c>
      <c r="H23" s="26">
        <v>148.53</v>
      </c>
    </row>
    <row r="24" spans="1:8" ht="15.75" thickBot="1" x14ac:dyDescent="0.3">
      <c r="A24" s="121"/>
      <c r="B24" s="38" t="s">
        <v>6</v>
      </c>
      <c r="C24" s="241" t="s">
        <v>19</v>
      </c>
      <c r="D24" s="246">
        <v>40</v>
      </c>
      <c r="E24" s="53">
        <v>3.96</v>
      </c>
      <c r="F24" s="53">
        <v>0.72</v>
      </c>
      <c r="G24" s="53">
        <v>23</v>
      </c>
      <c r="H24" s="122">
        <v>111.4</v>
      </c>
    </row>
    <row r="25" spans="1:8" ht="15.75" thickBot="1" x14ac:dyDescent="0.3">
      <c r="A25" s="341" t="s">
        <v>25</v>
      </c>
      <c r="B25" s="342"/>
      <c r="C25" s="54"/>
      <c r="D25" s="79">
        <f>D17+D18+D19+D21+D22+D23+D24+80</f>
        <v>940</v>
      </c>
      <c r="E25" s="27">
        <f>SUM(E17:E24)</f>
        <v>33</v>
      </c>
      <c r="F25" s="27">
        <f t="shared" ref="F25:G25" si="0">SUM(F17:F24)</f>
        <v>21.560000000000002</v>
      </c>
      <c r="G25" s="27">
        <f t="shared" si="0"/>
        <v>137.48999999999998</v>
      </c>
      <c r="H25" s="55">
        <f>SUM(H17:H24)</f>
        <v>854.1</v>
      </c>
    </row>
    <row r="26" spans="1:8" x14ac:dyDescent="0.25">
      <c r="A26" s="289"/>
      <c r="B26" s="8" t="s">
        <v>10</v>
      </c>
      <c r="C26" s="8"/>
      <c r="D26" s="247"/>
      <c r="E26" s="29"/>
      <c r="F26" s="29"/>
      <c r="G26" s="29"/>
      <c r="H26" s="30"/>
    </row>
    <row r="27" spans="1:8" s="2" customFormat="1" ht="12.75" x14ac:dyDescent="0.25">
      <c r="A27" s="325">
        <v>462</v>
      </c>
      <c r="B27" s="277" t="s">
        <v>7</v>
      </c>
      <c r="C27" s="217" t="s">
        <v>19</v>
      </c>
      <c r="D27" s="214">
        <v>200</v>
      </c>
      <c r="E27" s="105">
        <v>3.3</v>
      </c>
      <c r="F27" s="105">
        <v>2.9</v>
      </c>
      <c r="G27" s="105">
        <v>13.8</v>
      </c>
      <c r="H27" s="106">
        <v>94</v>
      </c>
    </row>
    <row r="28" spans="1:8" ht="15.75" thickBot="1" x14ac:dyDescent="0.3">
      <c r="A28" s="319"/>
      <c r="B28" s="17" t="s">
        <v>30</v>
      </c>
      <c r="C28" s="241" t="s">
        <v>19</v>
      </c>
      <c r="D28" s="242">
        <v>100</v>
      </c>
      <c r="E28" s="58">
        <v>7.03</v>
      </c>
      <c r="F28" s="58">
        <v>5.6</v>
      </c>
      <c r="G28" s="58">
        <v>46.09</v>
      </c>
      <c r="H28" s="32">
        <v>262.89999999999998</v>
      </c>
    </row>
    <row r="29" spans="1:8" ht="15.75" thickBot="1" x14ac:dyDescent="0.3">
      <c r="A29" s="341" t="s">
        <v>27</v>
      </c>
      <c r="B29" s="342"/>
      <c r="C29" s="51"/>
      <c r="D29" s="167">
        <f>D28+D27</f>
        <v>300</v>
      </c>
      <c r="E29" s="59">
        <f>SUM(E27:E28)</f>
        <v>10.33</v>
      </c>
      <c r="F29" s="59">
        <f t="shared" ref="F29:H29" si="1">SUM(F27:F28)</f>
        <v>8.5</v>
      </c>
      <c r="G29" s="59">
        <f t="shared" si="1"/>
        <v>59.89</v>
      </c>
      <c r="H29" s="60">
        <f t="shared" si="1"/>
        <v>356.9</v>
      </c>
    </row>
    <row r="30" spans="1:8" ht="15.75" thickBot="1" x14ac:dyDescent="0.3">
      <c r="A30" s="341" t="s">
        <v>28</v>
      </c>
      <c r="B30" s="342"/>
      <c r="C30" s="51"/>
      <c r="D30" s="324">
        <f>D29+D25+D15+D12</f>
        <v>1892</v>
      </c>
      <c r="E30" s="61">
        <f t="shared" ref="E30:G30" si="2">E29+E25+E15+E12</f>
        <v>61.67</v>
      </c>
      <c r="F30" s="61">
        <f t="shared" si="2"/>
        <v>51.24</v>
      </c>
      <c r="G30" s="61">
        <f t="shared" si="2"/>
        <v>278.70799999999997</v>
      </c>
      <c r="H30" s="145">
        <f>H29+H25+H15+H12</f>
        <v>1840.5</v>
      </c>
    </row>
  </sheetData>
  <mergeCells count="12">
    <mergeCell ref="A15:B15"/>
    <mergeCell ref="A25:B25"/>
    <mergeCell ref="A29:B29"/>
    <mergeCell ref="A30:B30"/>
    <mergeCell ref="A12:B12"/>
    <mergeCell ref="A1:H1"/>
    <mergeCell ref="A3:H3"/>
    <mergeCell ref="A4:A5"/>
    <mergeCell ref="B4:B5"/>
    <mergeCell ref="D4:D5"/>
    <mergeCell ref="E4:G4"/>
    <mergeCell ref="H4:H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2"/>
  <sheetViews>
    <sheetView workbookViewId="0">
      <selection activeCell="J23" sqref="J23"/>
    </sheetView>
  </sheetViews>
  <sheetFormatPr defaultRowHeight="15" x14ac:dyDescent="0.25"/>
  <cols>
    <col min="2" max="2" width="28.140625" customWidth="1"/>
    <col min="7" max="7" width="10.85546875" customWidth="1"/>
  </cols>
  <sheetData>
    <row r="1" spans="1:8" ht="18" x14ac:dyDescent="0.25">
      <c r="A1" s="326" t="s">
        <v>12</v>
      </c>
      <c r="B1" s="326"/>
      <c r="C1" s="326"/>
      <c r="D1" s="326"/>
      <c r="E1" s="326"/>
      <c r="F1" s="326"/>
      <c r="G1" s="326"/>
      <c r="H1" s="326"/>
    </row>
    <row r="2" spans="1:8" x14ac:dyDescent="0.25">
      <c r="A2" s="1"/>
      <c r="B2" s="2"/>
      <c r="C2" s="2"/>
      <c r="D2" s="2"/>
      <c r="E2" s="2"/>
      <c r="F2" s="2"/>
      <c r="G2" s="2"/>
      <c r="H2" s="2"/>
    </row>
    <row r="3" spans="1:8" ht="15.75" thickBot="1" x14ac:dyDescent="0.3">
      <c r="A3" s="327" t="s">
        <v>79</v>
      </c>
      <c r="B3" s="328"/>
      <c r="C3" s="328"/>
      <c r="D3" s="328"/>
      <c r="E3" s="328"/>
      <c r="F3" s="328"/>
      <c r="G3" s="328"/>
      <c r="H3" s="328"/>
    </row>
    <row r="4" spans="1:8" x14ac:dyDescent="0.25">
      <c r="A4" s="364" t="s">
        <v>13</v>
      </c>
      <c r="B4" s="331" t="s">
        <v>14</v>
      </c>
      <c r="C4" s="250"/>
      <c r="D4" s="366" t="s">
        <v>15</v>
      </c>
      <c r="E4" s="359" t="s">
        <v>16</v>
      </c>
      <c r="F4" s="360"/>
      <c r="G4" s="361"/>
      <c r="H4" s="362" t="s">
        <v>17</v>
      </c>
    </row>
    <row r="5" spans="1:8" ht="59.25" customHeight="1" thickBot="1" x14ac:dyDescent="0.3">
      <c r="A5" s="365"/>
      <c r="B5" s="332"/>
      <c r="C5" s="251" t="s">
        <v>18</v>
      </c>
      <c r="D5" s="367"/>
      <c r="E5" s="5" t="s">
        <v>0</v>
      </c>
      <c r="F5" s="6" t="s">
        <v>1</v>
      </c>
      <c r="G5" s="6" t="s">
        <v>2</v>
      </c>
      <c r="H5" s="363"/>
    </row>
    <row r="6" spans="1:8" x14ac:dyDescent="0.25">
      <c r="A6" s="7"/>
      <c r="B6" s="8" t="s">
        <v>55</v>
      </c>
      <c r="C6" s="8"/>
      <c r="D6" s="247"/>
      <c r="E6" s="9"/>
      <c r="F6" s="9"/>
      <c r="G6" s="9"/>
      <c r="H6" s="10"/>
    </row>
    <row r="7" spans="1:8" s="2" customFormat="1" ht="12.75" x14ac:dyDescent="0.2">
      <c r="A7" s="11">
        <v>227</v>
      </c>
      <c r="B7" s="168" t="s">
        <v>52</v>
      </c>
      <c r="C7" s="217" t="s">
        <v>19</v>
      </c>
      <c r="D7" s="211">
        <v>200</v>
      </c>
      <c r="E7" s="80">
        <v>6.22</v>
      </c>
      <c r="F7" s="80">
        <v>6.58</v>
      </c>
      <c r="G7" s="80">
        <v>31.24</v>
      </c>
      <c r="H7" s="81">
        <v>209.2</v>
      </c>
    </row>
    <row r="8" spans="1:8" s="2" customFormat="1" ht="12.75" x14ac:dyDescent="0.2">
      <c r="A8" s="40">
        <v>268</v>
      </c>
      <c r="B8" s="13" t="s">
        <v>53</v>
      </c>
      <c r="C8" s="217" t="s">
        <v>19</v>
      </c>
      <c r="D8" s="240">
        <v>100</v>
      </c>
      <c r="E8" s="82">
        <v>8.6</v>
      </c>
      <c r="F8" s="82">
        <v>9.67</v>
      </c>
      <c r="G8" s="82">
        <v>2.13</v>
      </c>
      <c r="H8" s="83">
        <v>130.80000000000001</v>
      </c>
    </row>
    <row r="9" spans="1:8" s="2" customFormat="1" ht="12.75" x14ac:dyDescent="0.2">
      <c r="A9" s="40">
        <v>64</v>
      </c>
      <c r="B9" s="13" t="s">
        <v>20</v>
      </c>
      <c r="C9" s="217" t="s">
        <v>19</v>
      </c>
      <c r="D9" s="212" t="s">
        <v>54</v>
      </c>
      <c r="E9" s="94">
        <v>7.43</v>
      </c>
      <c r="F9" s="94">
        <v>11.14</v>
      </c>
      <c r="G9" s="94">
        <v>10.57</v>
      </c>
      <c r="H9" s="83">
        <v>173</v>
      </c>
    </row>
    <row r="10" spans="1:8" s="2" customFormat="1" ht="12.75" x14ac:dyDescent="0.25">
      <c r="A10" s="166">
        <v>462</v>
      </c>
      <c r="B10" s="277" t="s">
        <v>7</v>
      </c>
      <c r="C10" s="217" t="s">
        <v>19</v>
      </c>
      <c r="D10" s="214">
        <v>200</v>
      </c>
      <c r="E10" s="105">
        <v>3.3</v>
      </c>
      <c r="F10" s="105">
        <v>2.9</v>
      </c>
      <c r="G10" s="105">
        <v>13.8</v>
      </c>
      <c r="H10" s="106">
        <v>94</v>
      </c>
    </row>
    <row r="11" spans="1:8" s="2" customFormat="1" ht="13.5" thickBot="1" x14ac:dyDescent="0.25">
      <c r="A11" s="276"/>
      <c r="B11" s="38" t="s">
        <v>6</v>
      </c>
      <c r="C11" s="241" t="s">
        <v>19</v>
      </c>
      <c r="D11" s="278">
        <v>40</v>
      </c>
      <c r="E11" s="107">
        <v>3.96</v>
      </c>
      <c r="F11" s="107">
        <v>0.72</v>
      </c>
      <c r="G11" s="107">
        <v>23</v>
      </c>
      <c r="H11" s="108">
        <v>111.4</v>
      </c>
    </row>
    <row r="12" spans="1:8" s="2" customFormat="1" ht="13.5" customHeight="1" thickBot="1" x14ac:dyDescent="0.3">
      <c r="A12" s="339" t="s">
        <v>57</v>
      </c>
      <c r="B12" s="340"/>
      <c r="C12" s="64"/>
      <c r="D12" s="65">
        <v>590</v>
      </c>
      <c r="E12" s="109">
        <f t="shared" ref="E12:G12" si="0">SUM(E4:E8)</f>
        <v>14.82</v>
      </c>
      <c r="F12" s="109">
        <f t="shared" si="0"/>
        <v>16.25</v>
      </c>
      <c r="G12" s="109">
        <f t="shared" si="0"/>
        <v>33.369999999999997</v>
      </c>
      <c r="H12" s="110">
        <f>H7+H8+H9+H10+H11</f>
        <v>718.4</v>
      </c>
    </row>
    <row r="13" spans="1:8" s="2" customFormat="1" ht="12.75" x14ac:dyDescent="0.2">
      <c r="A13" s="66"/>
      <c r="B13" s="207" t="s">
        <v>56</v>
      </c>
      <c r="C13" s="219"/>
      <c r="D13" s="215"/>
      <c r="E13" s="88"/>
      <c r="F13" s="88"/>
      <c r="G13" s="88"/>
      <c r="H13" s="89"/>
    </row>
    <row r="14" spans="1:8" s="2" customFormat="1" ht="13.5" thickBot="1" x14ac:dyDescent="0.25">
      <c r="A14" s="67">
        <v>82</v>
      </c>
      <c r="B14" s="208" t="s">
        <v>75</v>
      </c>
      <c r="C14" s="220" t="s">
        <v>19</v>
      </c>
      <c r="D14" s="216">
        <v>100</v>
      </c>
      <c r="E14" s="90">
        <v>0.4</v>
      </c>
      <c r="F14" s="90">
        <v>0.4</v>
      </c>
      <c r="G14" s="90">
        <v>0.97799999999999998</v>
      </c>
      <c r="H14" s="91">
        <v>44</v>
      </c>
    </row>
    <row r="15" spans="1:8" s="2" customFormat="1" ht="13.5" customHeight="1" thickBot="1" x14ac:dyDescent="0.3">
      <c r="A15" s="343" t="s">
        <v>58</v>
      </c>
      <c r="B15" s="344"/>
      <c r="C15" s="68"/>
      <c r="D15" s="50">
        <v>100</v>
      </c>
      <c r="E15" s="86">
        <v>0.4</v>
      </c>
      <c r="F15" s="86">
        <v>0.4</v>
      </c>
      <c r="G15" s="86">
        <v>0.97799999999999998</v>
      </c>
      <c r="H15" s="87">
        <v>44</v>
      </c>
    </row>
    <row r="16" spans="1:8" x14ac:dyDescent="0.25">
      <c r="A16" s="11"/>
      <c r="B16" s="8" t="s">
        <v>4</v>
      </c>
      <c r="C16" s="219"/>
      <c r="D16" s="266"/>
      <c r="E16" s="92"/>
      <c r="F16" s="92"/>
      <c r="G16" s="92"/>
      <c r="H16" s="93"/>
    </row>
    <row r="17" spans="1:8" x14ac:dyDescent="0.25">
      <c r="A17" s="40">
        <v>148</v>
      </c>
      <c r="B17" s="13" t="s">
        <v>45</v>
      </c>
      <c r="C17" s="217" t="s">
        <v>19</v>
      </c>
      <c r="D17" s="248">
        <v>100</v>
      </c>
      <c r="E17" s="94">
        <v>0.7</v>
      </c>
      <c r="F17" s="94">
        <v>0.1</v>
      </c>
      <c r="G17" s="94">
        <v>1.9</v>
      </c>
      <c r="H17" s="95">
        <v>11</v>
      </c>
    </row>
    <row r="18" spans="1:8" x14ac:dyDescent="0.25">
      <c r="A18" s="39" t="s">
        <v>37</v>
      </c>
      <c r="B18" s="36" t="s">
        <v>38</v>
      </c>
      <c r="C18" s="217" t="s">
        <v>19</v>
      </c>
      <c r="D18" s="237">
        <v>250</v>
      </c>
      <c r="E18" s="71">
        <v>5.9</v>
      </c>
      <c r="F18" s="71">
        <v>7.2</v>
      </c>
      <c r="G18" s="71">
        <v>17</v>
      </c>
      <c r="H18" s="72">
        <v>156.9</v>
      </c>
    </row>
    <row r="19" spans="1:8" x14ac:dyDescent="0.25">
      <c r="A19" s="39">
        <v>366</v>
      </c>
      <c r="B19" s="36" t="s">
        <v>39</v>
      </c>
      <c r="C19" s="217" t="s">
        <v>19</v>
      </c>
      <c r="D19" s="237">
        <v>10</v>
      </c>
      <c r="E19" s="71">
        <v>2.27</v>
      </c>
      <c r="F19" s="71">
        <v>1.7</v>
      </c>
      <c r="G19" s="71">
        <v>0.03</v>
      </c>
      <c r="H19" s="72">
        <v>24.57</v>
      </c>
    </row>
    <row r="20" spans="1:8" x14ac:dyDescent="0.25">
      <c r="A20" s="39">
        <v>433</v>
      </c>
      <c r="B20" s="36" t="s">
        <v>40</v>
      </c>
      <c r="C20" s="217" t="s">
        <v>19</v>
      </c>
      <c r="D20" s="237">
        <v>5</v>
      </c>
      <c r="E20" s="71">
        <v>0.12</v>
      </c>
      <c r="F20" s="71">
        <v>0.75</v>
      </c>
      <c r="G20" s="71">
        <v>0.16200000000000001</v>
      </c>
      <c r="H20" s="72">
        <v>7.875</v>
      </c>
    </row>
    <row r="21" spans="1:8" s="42" customFormat="1" ht="25.5" x14ac:dyDescent="0.25">
      <c r="A21" s="73">
        <v>350</v>
      </c>
      <c r="B21" s="36" t="s">
        <v>59</v>
      </c>
      <c r="C21" s="279" t="s">
        <v>19</v>
      </c>
      <c r="D21" s="12">
        <v>100</v>
      </c>
      <c r="E21" s="71">
        <v>9.44</v>
      </c>
      <c r="F21" s="71">
        <v>8.11</v>
      </c>
      <c r="G21" s="71">
        <v>9.89</v>
      </c>
      <c r="H21" s="72">
        <v>150</v>
      </c>
    </row>
    <row r="22" spans="1:8" x14ac:dyDescent="0.25">
      <c r="A22" s="25">
        <v>256</v>
      </c>
      <c r="B22" s="35" t="s">
        <v>74</v>
      </c>
      <c r="C22" s="217" t="s">
        <v>19</v>
      </c>
      <c r="D22" s="238">
        <v>180</v>
      </c>
      <c r="E22" s="96">
        <v>6.66</v>
      </c>
      <c r="F22" s="96">
        <v>0.54</v>
      </c>
      <c r="G22" s="96">
        <v>35.5</v>
      </c>
      <c r="H22" s="97">
        <v>228.4</v>
      </c>
    </row>
    <row r="23" spans="1:8" ht="25.5" x14ac:dyDescent="0.25">
      <c r="A23" s="77">
        <v>495</v>
      </c>
      <c r="B23" s="230" t="s">
        <v>5</v>
      </c>
      <c r="C23" s="217" t="s">
        <v>19</v>
      </c>
      <c r="D23" s="311">
        <v>200</v>
      </c>
      <c r="E23" s="306">
        <v>0.6</v>
      </c>
      <c r="F23" s="98">
        <v>0.1</v>
      </c>
      <c r="G23" s="98">
        <v>20.100000000000001</v>
      </c>
      <c r="H23" s="99">
        <v>84</v>
      </c>
    </row>
    <row r="24" spans="1:8" x14ac:dyDescent="0.25">
      <c r="A24" s="25"/>
      <c r="B24" s="37" t="s">
        <v>24</v>
      </c>
      <c r="C24" s="217" t="s">
        <v>19</v>
      </c>
      <c r="D24" s="240">
        <v>80</v>
      </c>
      <c r="E24" s="82">
        <v>8.8000000000000007</v>
      </c>
      <c r="F24" s="82">
        <v>1.6</v>
      </c>
      <c r="G24" s="82">
        <v>30.66</v>
      </c>
      <c r="H24" s="83">
        <v>148.53</v>
      </c>
    </row>
    <row r="25" spans="1:8" ht="15.75" thickBot="1" x14ac:dyDescent="0.3">
      <c r="A25" s="34"/>
      <c r="B25" s="38" t="s">
        <v>6</v>
      </c>
      <c r="C25" s="241" t="s">
        <v>19</v>
      </c>
      <c r="D25" s="213">
        <v>40</v>
      </c>
      <c r="E25" s="84">
        <v>3.96</v>
      </c>
      <c r="F25" s="84">
        <v>0.72</v>
      </c>
      <c r="G25" s="84">
        <v>23</v>
      </c>
      <c r="H25" s="85">
        <v>111.4</v>
      </c>
    </row>
    <row r="26" spans="1:8" ht="15.75" thickBot="1" x14ac:dyDescent="0.3">
      <c r="A26" s="341" t="s">
        <v>25</v>
      </c>
      <c r="B26" s="342"/>
      <c r="C26" s="54"/>
      <c r="D26" s="51">
        <v>925</v>
      </c>
      <c r="E26" s="100">
        <f>SUM(E17:E25)</f>
        <v>38.450000000000003</v>
      </c>
      <c r="F26" s="100">
        <f>SUM(F17:F25)</f>
        <v>20.82</v>
      </c>
      <c r="G26" s="100">
        <f t="shared" ref="G26" si="1">SUM(G17:G25)</f>
        <v>138.24199999999999</v>
      </c>
      <c r="H26" s="111">
        <f>SUM(H17:H25)</f>
        <v>922.67499999999995</v>
      </c>
    </row>
    <row r="27" spans="1:8" x14ac:dyDescent="0.25">
      <c r="A27" s="7"/>
      <c r="B27" s="8" t="s">
        <v>10</v>
      </c>
      <c r="C27" s="8"/>
      <c r="D27" s="280"/>
      <c r="E27" s="101"/>
      <c r="F27" s="101"/>
      <c r="G27" s="101"/>
      <c r="H27" s="102"/>
    </row>
    <row r="28" spans="1:8" x14ac:dyDescent="0.25">
      <c r="A28" s="41">
        <v>501</v>
      </c>
      <c r="B28" s="33" t="s">
        <v>26</v>
      </c>
      <c r="C28" s="267" t="s">
        <v>19</v>
      </c>
      <c r="D28" s="213">
        <v>200</v>
      </c>
      <c r="E28" s="90">
        <v>1</v>
      </c>
      <c r="F28" s="90">
        <v>0.2</v>
      </c>
      <c r="G28" s="90">
        <v>20.2</v>
      </c>
      <c r="H28" s="91">
        <v>86</v>
      </c>
    </row>
    <row r="29" spans="1:8" ht="15.75" thickBot="1" x14ac:dyDescent="0.3">
      <c r="A29" s="56"/>
      <c r="B29" s="57" t="s">
        <v>30</v>
      </c>
      <c r="C29" s="218" t="s">
        <v>19</v>
      </c>
      <c r="D29" s="242">
        <v>100</v>
      </c>
      <c r="E29" s="90">
        <v>7.03</v>
      </c>
      <c r="F29" s="90">
        <v>5.6</v>
      </c>
      <c r="G29" s="90">
        <v>46.09</v>
      </c>
      <c r="H29" s="91">
        <v>262.89999999999998</v>
      </c>
    </row>
    <row r="30" spans="1:8" ht="15.75" thickBot="1" x14ac:dyDescent="0.3">
      <c r="A30" s="341" t="s">
        <v>27</v>
      </c>
      <c r="B30" s="342"/>
      <c r="C30" s="228"/>
      <c r="D30" s="281">
        <v>300</v>
      </c>
      <c r="E30" s="112">
        <f>SUM(E28:E29)</f>
        <v>8.0300000000000011</v>
      </c>
      <c r="F30" s="112">
        <f t="shared" ref="F30:H30" si="2">SUM(F28:F29)</f>
        <v>5.8</v>
      </c>
      <c r="G30" s="112">
        <f t="shared" si="2"/>
        <v>66.290000000000006</v>
      </c>
      <c r="H30" s="113">
        <f t="shared" si="2"/>
        <v>348.9</v>
      </c>
    </row>
    <row r="31" spans="1:8" ht="15.75" thickBot="1" x14ac:dyDescent="0.3">
      <c r="A31" s="341" t="s">
        <v>28</v>
      </c>
      <c r="B31" s="342"/>
      <c r="C31" s="228"/>
      <c r="D31" s="136">
        <f>D30+D26+D15+D12</f>
        <v>1915</v>
      </c>
      <c r="E31" s="114">
        <f t="shared" ref="E31:G31" si="3">E30+E26+E15+E12</f>
        <v>61.7</v>
      </c>
      <c r="F31" s="114">
        <f t="shared" si="3"/>
        <v>43.269999999999996</v>
      </c>
      <c r="G31" s="114">
        <f t="shared" si="3"/>
        <v>238.88</v>
      </c>
      <c r="H31" s="115">
        <f>H30+H26+H15+H12</f>
        <v>2033.9749999999999</v>
      </c>
    </row>
    <row r="32" spans="1:8" x14ac:dyDescent="0.25">
      <c r="E32" s="49"/>
    </row>
  </sheetData>
  <mergeCells count="12">
    <mergeCell ref="A15:B15"/>
    <mergeCell ref="A26:B26"/>
    <mergeCell ref="A30:B30"/>
    <mergeCell ref="A31:B31"/>
    <mergeCell ref="A12:B12"/>
    <mergeCell ref="A1:H1"/>
    <mergeCell ref="A3:H3"/>
    <mergeCell ref="A4:A5"/>
    <mergeCell ref="B4:B5"/>
    <mergeCell ref="D4:D5"/>
    <mergeCell ref="E4:G4"/>
    <mergeCell ref="H4:H5"/>
  </mergeCells>
  <pageMargins left="0.7" right="0.7" top="0.75" bottom="0.75" header="0.3" footer="0.3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8"/>
  <sheetViews>
    <sheetView workbookViewId="0">
      <selection activeCell="P18" sqref="P18"/>
    </sheetView>
  </sheetViews>
  <sheetFormatPr defaultRowHeight="15" x14ac:dyDescent="0.25"/>
  <cols>
    <col min="2" max="2" width="28.140625" customWidth="1"/>
    <col min="5" max="5" width="9.7109375" customWidth="1"/>
    <col min="6" max="6" width="10.28515625" customWidth="1"/>
    <col min="7" max="7" width="11" bestFit="1" customWidth="1"/>
  </cols>
  <sheetData>
    <row r="1" spans="1:8" ht="18" x14ac:dyDescent="0.25">
      <c r="A1" s="326" t="s">
        <v>12</v>
      </c>
      <c r="B1" s="326"/>
      <c r="C1" s="326"/>
      <c r="D1" s="326"/>
      <c r="E1" s="326"/>
      <c r="F1" s="326"/>
      <c r="G1" s="326"/>
      <c r="H1" s="326"/>
    </row>
    <row r="2" spans="1:8" x14ac:dyDescent="0.25">
      <c r="A2" s="1"/>
      <c r="B2" s="2"/>
      <c r="C2" s="2"/>
      <c r="D2" s="2"/>
      <c r="E2" s="2"/>
      <c r="F2" s="2"/>
      <c r="G2" s="2"/>
      <c r="H2" s="2"/>
    </row>
    <row r="3" spans="1:8" ht="15.75" thickBot="1" x14ac:dyDescent="0.3">
      <c r="A3" s="327" t="s">
        <v>63</v>
      </c>
      <c r="B3" s="328"/>
      <c r="C3" s="328"/>
      <c r="D3" s="328"/>
      <c r="E3" s="328"/>
      <c r="F3" s="328"/>
      <c r="G3" s="328"/>
      <c r="H3" s="328"/>
    </row>
    <row r="4" spans="1:8" ht="15.75" thickBot="1" x14ac:dyDescent="0.3">
      <c r="A4" s="329" t="s">
        <v>13</v>
      </c>
      <c r="B4" s="331" t="s">
        <v>14</v>
      </c>
      <c r="C4" s="250"/>
      <c r="D4" s="346" t="s">
        <v>15</v>
      </c>
      <c r="E4" s="348" t="s">
        <v>16</v>
      </c>
      <c r="F4" s="349"/>
      <c r="G4" s="350"/>
      <c r="H4" s="351" t="s">
        <v>17</v>
      </c>
    </row>
    <row r="5" spans="1:8" ht="59.25" customHeight="1" thickBot="1" x14ac:dyDescent="0.3">
      <c r="A5" s="345"/>
      <c r="B5" s="332"/>
      <c r="C5" s="284" t="s">
        <v>18</v>
      </c>
      <c r="D5" s="347"/>
      <c r="E5" s="252" t="s">
        <v>0</v>
      </c>
      <c r="F5" s="253" t="s">
        <v>1</v>
      </c>
      <c r="G5" s="254" t="s">
        <v>2</v>
      </c>
      <c r="H5" s="352"/>
    </row>
    <row r="6" spans="1:8" x14ac:dyDescent="0.25">
      <c r="A6" s="165"/>
      <c r="B6" s="245" t="s">
        <v>3</v>
      </c>
      <c r="C6" s="8"/>
      <c r="D6" s="289"/>
      <c r="E6" s="210"/>
      <c r="F6" s="133"/>
      <c r="G6" s="133"/>
      <c r="H6" s="134"/>
    </row>
    <row r="7" spans="1:8" s="2" customFormat="1" ht="25.5" x14ac:dyDescent="0.25">
      <c r="A7" s="25" t="s">
        <v>82</v>
      </c>
      <c r="B7" s="368" t="s">
        <v>81</v>
      </c>
      <c r="C7" s="217" t="s">
        <v>19</v>
      </c>
      <c r="D7" s="290" t="s">
        <v>61</v>
      </c>
      <c r="E7" s="286">
        <v>21.8</v>
      </c>
      <c r="F7" s="80">
        <v>7</v>
      </c>
      <c r="G7" s="80">
        <v>22.5</v>
      </c>
      <c r="H7" s="81">
        <v>239.4</v>
      </c>
    </row>
    <row r="8" spans="1:8" s="2" customFormat="1" ht="25.5" x14ac:dyDescent="0.25">
      <c r="A8" s="243">
        <v>212</v>
      </c>
      <c r="B8" s="282" t="s">
        <v>62</v>
      </c>
      <c r="C8" s="217" t="s">
        <v>19</v>
      </c>
      <c r="D8" s="290">
        <v>200</v>
      </c>
      <c r="E8" s="287">
        <v>8.42</v>
      </c>
      <c r="F8" s="82">
        <v>9.0399999999999991</v>
      </c>
      <c r="G8" s="82">
        <v>31.46</v>
      </c>
      <c r="H8" s="83">
        <v>240.8</v>
      </c>
    </row>
    <row r="9" spans="1:8" s="2" customFormat="1" ht="12.75" x14ac:dyDescent="0.2">
      <c r="A9" s="11">
        <v>457</v>
      </c>
      <c r="B9" s="283" t="s">
        <v>46</v>
      </c>
      <c r="C9" s="285" t="s">
        <v>19</v>
      </c>
      <c r="D9" s="291">
        <v>200</v>
      </c>
      <c r="E9" s="287">
        <v>0.2</v>
      </c>
      <c r="F9" s="82">
        <v>0.1</v>
      </c>
      <c r="G9" s="82">
        <v>9.3000000000000007</v>
      </c>
      <c r="H9" s="83">
        <v>38</v>
      </c>
    </row>
    <row r="10" spans="1:8" s="2" customFormat="1" ht="13.5" thickBot="1" x14ac:dyDescent="0.25">
      <c r="A10" s="34"/>
      <c r="B10" s="206" t="s">
        <v>6</v>
      </c>
      <c r="C10" s="218" t="s">
        <v>19</v>
      </c>
      <c r="D10" s="292">
        <v>40</v>
      </c>
      <c r="E10" s="288">
        <v>3.96</v>
      </c>
      <c r="F10" s="84">
        <v>0.72</v>
      </c>
      <c r="G10" s="84">
        <v>23</v>
      </c>
      <c r="H10" s="85">
        <v>111.4</v>
      </c>
    </row>
    <row r="11" spans="1:8" ht="15.75" customHeight="1" thickBot="1" x14ac:dyDescent="0.3">
      <c r="A11" s="343" t="s">
        <v>21</v>
      </c>
      <c r="B11" s="344"/>
      <c r="C11" s="224"/>
      <c r="D11" s="52">
        <v>550</v>
      </c>
      <c r="E11" s="86">
        <f>SUM(E7:E9)</f>
        <v>30.419999999999998</v>
      </c>
      <c r="F11" s="143">
        <f>SUM(F7:F9)</f>
        <v>16.14</v>
      </c>
      <c r="G11" s="143">
        <f>SUM(G7:G9)</f>
        <v>63.260000000000005</v>
      </c>
      <c r="H11" s="144">
        <f>SUM(H7:H10)</f>
        <v>629.6</v>
      </c>
    </row>
    <row r="12" spans="1:8" s="2" customFormat="1" ht="12.75" x14ac:dyDescent="0.2">
      <c r="A12" s="142"/>
      <c r="B12" s="222" t="s">
        <v>56</v>
      </c>
      <c r="C12" s="219"/>
      <c r="D12" s="301"/>
      <c r="E12" s="299"/>
      <c r="F12" s="101"/>
      <c r="G12" s="101"/>
      <c r="H12" s="102"/>
    </row>
    <row r="13" spans="1:8" s="2" customFormat="1" ht="13.5" thickBot="1" x14ac:dyDescent="0.25">
      <c r="A13" s="67">
        <v>82</v>
      </c>
      <c r="B13" s="208" t="s">
        <v>76</v>
      </c>
      <c r="C13" s="220" t="s">
        <v>19</v>
      </c>
      <c r="D13" s="220">
        <v>100</v>
      </c>
      <c r="E13" s="300">
        <v>0.4</v>
      </c>
      <c r="F13" s="90">
        <v>0.4</v>
      </c>
      <c r="G13" s="90">
        <v>0.97799999999999998</v>
      </c>
      <c r="H13" s="91">
        <v>44</v>
      </c>
    </row>
    <row r="14" spans="1:8" s="2" customFormat="1" ht="13.5" customHeight="1" thickBot="1" x14ac:dyDescent="0.3">
      <c r="A14" s="339" t="s">
        <v>58</v>
      </c>
      <c r="B14" s="340"/>
      <c r="C14" s="123"/>
      <c r="D14" s="63">
        <v>100</v>
      </c>
      <c r="E14" s="124">
        <v>0.4</v>
      </c>
      <c r="F14" s="124">
        <v>0.4</v>
      </c>
      <c r="G14" s="124">
        <v>0.97799999999999998</v>
      </c>
      <c r="H14" s="125">
        <v>44</v>
      </c>
    </row>
    <row r="15" spans="1:8" ht="15.75" thickBot="1" x14ac:dyDescent="0.3">
      <c r="A15" s="146"/>
      <c r="B15" s="293" t="s">
        <v>4</v>
      </c>
      <c r="C15" s="297"/>
      <c r="D15" s="308"/>
      <c r="E15" s="302"/>
      <c r="F15" s="147"/>
      <c r="G15" s="147"/>
      <c r="H15" s="148"/>
    </row>
    <row r="16" spans="1:8" ht="25.5" x14ac:dyDescent="0.25">
      <c r="A16" s="129">
        <v>17</v>
      </c>
      <c r="B16" s="230" t="s">
        <v>70</v>
      </c>
      <c r="C16" s="217" t="s">
        <v>19</v>
      </c>
      <c r="D16" s="12">
        <v>100</v>
      </c>
      <c r="E16" s="98">
        <v>1.1000000000000001</v>
      </c>
      <c r="F16" s="98">
        <v>6.2</v>
      </c>
      <c r="G16" s="185">
        <v>3.7</v>
      </c>
      <c r="H16" s="191">
        <v>75</v>
      </c>
    </row>
    <row r="17" spans="1:8" x14ac:dyDescent="0.25">
      <c r="A17" s="130">
        <v>120</v>
      </c>
      <c r="B17" s="295" t="s">
        <v>8</v>
      </c>
      <c r="C17" s="217" t="s">
        <v>19</v>
      </c>
      <c r="D17" s="310">
        <v>250</v>
      </c>
      <c r="E17" s="304">
        <v>11.07</v>
      </c>
      <c r="F17" s="71">
        <v>3.93</v>
      </c>
      <c r="G17" s="71">
        <v>16.07</v>
      </c>
      <c r="H17" s="72">
        <v>143.75</v>
      </c>
    </row>
    <row r="18" spans="1:8" x14ac:dyDescent="0.25">
      <c r="A18" s="130">
        <v>347</v>
      </c>
      <c r="B18" s="230" t="s">
        <v>42</v>
      </c>
      <c r="C18" s="217" t="s">
        <v>19</v>
      </c>
      <c r="D18" s="310">
        <v>100</v>
      </c>
      <c r="E18" s="304">
        <v>14.7</v>
      </c>
      <c r="F18" s="71">
        <v>11.1</v>
      </c>
      <c r="G18" s="71">
        <v>12.7</v>
      </c>
      <c r="H18" s="72">
        <v>210</v>
      </c>
    </row>
    <row r="19" spans="1:8" x14ac:dyDescent="0.25">
      <c r="A19" s="77">
        <v>377</v>
      </c>
      <c r="B19" s="232" t="s">
        <v>41</v>
      </c>
      <c r="C19" s="217" t="s">
        <v>19</v>
      </c>
      <c r="D19" s="291">
        <v>180</v>
      </c>
      <c r="E19" s="305">
        <v>3.78</v>
      </c>
      <c r="F19" s="96">
        <v>7.2</v>
      </c>
      <c r="G19" s="96">
        <v>10.98</v>
      </c>
      <c r="H19" s="97" t="s">
        <v>50</v>
      </c>
    </row>
    <row r="20" spans="1:8" x14ac:dyDescent="0.25">
      <c r="A20" s="77"/>
      <c r="B20" s="230"/>
      <c r="C20" s="217"/>
      <c r="D20" s="311"/>
      <c r="E20" s="306"/>
      <c r="F20" s="98"/>
      <c r="G20" s="98"/>
      <c r="H20" s="99"/>
    </row>
    <row r="21" spans="1:8" x14ac:dyDescent="0.25">
      <c r="A21" s="77"/>
      <c r="B21" s="233" t="s">
        <v>24</v>
      </c>
      <c r="C21" s="217" t="s">
        <v>19</v>
      </c>
      <c r="D21" s="290">
        <v>80</v>
      </c>
      <c r="E21" s="287">
        <v>8.8000000000000007</v>
      </c>
      <c r="F21" s="82">
        <v>1.6</v>
      </c>
      <c r="G21" s="82">
        <v>30.66</v>
      </c>
      <c r="H21" s="83">
        <v>148.53</v>
      </c>
    </row>
    <row r="22" spans="1:8" ht="15.75" thickBot="1" x14ac:dyDescent="0.3">
      <c r="A22" s="152"/>
      <c r="B22" s="296" t="s">
        <v>6</v>
      </c>
      <c r="C22" s="241" t="s">
        <v>19</v>
      </c>
      <c r="D22" s="312">
        <v>40</v>
      </c>
      <c r="E22" s="307">
        <v>3.96</v>
      </c>
      <c r="F22" s="107">
        <v>0.72</v>
      </c>
      <c r="G22" s="107">
        <v>23</v>
      </c>
      <c r="H22" s="108">
        <v>111.4</v>
      </c>
    </row>
    <row r="23" spans="1:8" ht="15.75" thickBot="1" x14ac:dyDescent="0.3">
      <c r="A23" s="341" t="s">
        <v>25</v>
      </c>
      <c r="B23" s="342"/>
      <c r="C23" s="54"/>
      <c r="D23" s="79">
        <f>SUM(D16:D22)</f>
        <v>750</v>
      </c>
      <c r="E23" s="100">
        <f>SUM(E16:E22)</f>
        <v>43.410000000000004</v>
      </c>
      <c r="F23" s="100">
        <f>SUM(F16:F22)</f>
        <v>30.75</v>
      </c>
      <c r="G23" s="100">
        <f>SUM(G16:G22)</f>
        <v>97.11</v>
      </c>
      <c r="H23" s="111">
        <f>SUM(H16:H22)</f>
        <v>688.68</v>
      </c>
    </row>
    <row r="24" spans="1:8" ht="15.75" thickBot="1" x14ac:dyDescent="0.3">
      <c r="A24" s="153"/>
      <c r="B24" s="154" t="s">
        <v>10</v>
      </c>
      <c r="C24" s="154"/>
      <c r="D24" s="318"/>
      <c r="E24" s="313"/>
      <c r="F24" s="156"/>
      <c r="G24" s="156"/>
      <c r="H24" s="157"/>
    </row>
    <row r="25" spans="1:8" s="2" customFormat="1" ht="12.75" x14ac:dyDescent="0.2">
      <c r="A25" s="158">
        <v>464</v>
      </c>
      <c r="B25" s="164" t="s">
        <v>65</v>
      </c>
      <c r="C25" s="298" t="s">
        <v>19</v>
      </c>
      <c r="D25" s="176">
        <v>200</v>
      </c>
      <c r="E25" s="314">
        <v>1.4</v>
      </c>
      <c r="F25" s="160">
        <v>1.2</v>
      </c>
      <c r="G25" s="160">
        <v>11.4</v>
      </c>
      <c r="H25" s="161">
        <v>63</v>
      </c>
    </row>
    <row r="26" spans="1:8" ht="15.75" thickBot="1" x14ac:dyDescent="0.3">
      <c r="A26" s="56"/>
      <c r="B26" s="57" t="s">
        <v>30</v>
      </c>
      <c r="C26" s="241" t="s">
        <v>19</v>
      </c>
      <c r="D26" s="319">
        <v>100</v>
      </c>
      <c r="E26" s="315">
        <v>7.03</v>
      </c>
      <c r="F26" s="162">
        <v>5.6</v>
      </c>
      <c r="G26" s="162">
        <v>46.09</v>
      </c>
      <c r="H26" s="163">
        <v>262.89999999999998</v>
      </c>
    </row>
    <row r="27" spans="1:8" ht="15.75" thickBot="1" x14ac:dyDescent="0.3">
      <c r="A27" s="341" t="s">
        <v>27</v>
      </c>
      <c r="B27" s="342"/>
      <c r="C27" s="228"/>
      <c r="D27" s="62">
        <v>300</v>
      </c>
      <c r="E27" s="316">
        <f>SUM(E25:E26)</f>
        <v>8.43</v>
      </c>
      <c r="F27" s="112">
        <f>SUM(F25:F26)</f>
        <v>6.8</v>
      </c>
      <c r="G27" s="112">
        <f>SUM(G25:G26)</f>
        <v>57.49</v>
      </c>
      <c r="H27" s="113">
        <f>SUM(H25:H26)</f>
        <v>325.89999999999998</v>
      </c>
    </row>
    <row r="28" spans="1:8" ht="15.75" thickBot="1" x14ac:dyDescent="0.3">
      <c r="A28" s="341" t="s">
        <v>28</v>
      </c>
      <c r="B28" s="342"/>
      <c r="C28" s="228"/>
      <c r="D28" s="272">
        <f>D27+D23+D14+D11</f>
        <v>1700</v>
      </c>
      <c r="E28" s="317">
        <f>E27+E23+E14+E11</f>
        <v>82.66</v>
      </c>
      <c r="F28" s="114">
        <f>F27+F23+F14+F11</f>
        <v>54.089999999999996</v>
      </c>
      <c r="G28" s="114">
        <f>G27+G23+G14+G11</f>
        <v>218.83800000000002</v>
      </c>
      <c r="H28" s="115">
        <f>H27+H23+H14+H11</f>
        <v>1688.1799999999998</v>
      </c>
    </row>
  </sheetData>
  <mergeCells count="12">
    <mergeCell ref="A14:B14"/>
    <mergeCell ref="A11:B11"/>
    <mergeCell ref="A23:B23"/>
    <mergeCell ref="A27:B27"/>
    <mergeCell ref="A28:B28"/>
    <mergeCell ref="A1:H1"/>
    <mergeCell ref="A3:H3"/>
    <mergeCell ref="A4:A5"/>
    <mergeCell ref="B4:B5"/>
    <mergeCell ref="D4:D5"/>
    <mergeCell ref="E4:G4"/>
    <mergeCell ref="H4:H5"/>
  </mergeCells>
  <pageMargins left="0.7" right="0.7" top="0.75" bottom="0.75" header="0.3" footer="0.3"/>
  <pageSetup paperSize="9" orientation="landscape" r:id="rId1"/>
  <ignoredErrors>
    <ignoredError sqref="E11:G1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8"/>
  <sheetViews>
    <sheetView workbookViewId="0">
      <selection activeCell="K25" sqref="K25"/>
    </sheetView>
  </sheetViews>
  <sheetFormatPr defaultRowHeight="15" x14ac:dyDescent="0.25"/>
  <cols>
    <col min="2" max="2" width="28.140625" customWidth="1"/>
    <col min="4" max="4" width="9.140625" style="118"/>
    <col min="7" max="7" width="11.5703125" customWidth="1"/>
  </cols>
  <sheetData>
    <row r="1" spans="1:12" ht="18" x14ac:dyDescent="0.25">
      <c r="A1" s="326" t="s">
        <v>12</v>
      </c>
      <c r="B1" s="326"/>
      <c r="C1" s="326"/>
      <c r="D1" s="326"/>
      <c r="E1" s="326"/>
      <c r="F1" s="326"/>
      <c r="G1" s="326"/>
      <c r="H1" s="326"/>
    </row>
    <row r="2" spans="1:12" x14ac:dyDescent="0.25">
      <c r="A2" s="1"/>
      <c r="B2" s="2"/>
      <c r="C2" s="2"/>
      <c r="D2" s="117"/>
      <c r="E2" s="2"/>
      <c r="F2" s="2"/>
      <c r="G2" s="2"/>
      <c r="H2" s="2"/>
    </row>
    <row r="3" spans="1:12" ht="15.75" thickBot="1" x14ac:dyDescent="0.3">
      <c r="A3" s="327" t="s">
        <v>68</v>
      </c>
      <c r="B3" s="328"/>
      <c r="C3" s="328"/>
      <c r="D3" s="328"/>
      <c r="E3" s="328"/>
      <c r="F3" s="328"/>
      <c r="G3" s="328"/>
      <c r="H3" s="328"/>
    </row>
    <row r="4" spans="1:12" ht="15.75" thickBot="1" x14ac:dyDescent="0.3">
      <c r="A4" s="329" t="s">
        <v>13</v>
      </c>
      <c r="B4" s="331" t="s">
        <v>14</v>
      </c>
      <c r="C4" s="250"/>
      <c r="D4" s="333" t="s">
        <v>15</v>
      </c>
      <c r="E4" s="335" t="s">
        <v>16</v>
      </c>
      <c r="F4" s="336"/>
      <c r="G4" s="336"/>
      <c r="H4" s="337" t="s">
        <v>17</v>
      </c>
    </row>
    <row r="5" spans="1:12" ht="61.5" customHeight="1" thickBot="1" x14ac:dyDescent="0.3">
      <c r="A5" s="330"/>
      <c r="B5" s="332"/>
      <c r="C5" s="251" t="s">
        <v>18</v>
      </c>
      <c r="D5" s="334"/>
      <c r="E5" s="252" t="s">
        <v>0</v>
      </c>
      <c r="F5" s="253" t="s">
        <v>1</v>
      </c>
      <c r="G5" s="269" t="s">
        <v>2</v>
      </c>
      <c r="H5" s="338"/>
    </row>
    <row r="6" spans="1:12" x14ac:dyDescent="0.25">
      <c r="A6" s="7"/>
      <c r="B6" s="8" t="s">
        <v>3</v>
      </c>
      <c r="C6" s="8"/>
      <c r="D6" s="247"/>
      <c r="E6" s="101"/>
      <c r="F6" s="101"/>
      <c r="G6" s="101"/>
      <c r="H6" s="102"/>
    </row>
    <row r="7" spans="1:12" s="2" customFormat="1" ht="12.75" x14ac:dyDescent="0.25">
      <c r="A7" s="243">
        <v>233</v>
      </c>
      <c r="B7" s="37" t="s">
        <v>64</v>
      </c>
      <c r="C7" s="217" t="s">
        <v>19</v>
      </c>
      <c r="D7" s="240">
        <v>200</v>
      </c>
      <c r="E7" s="82">
        <v>7.5</v>
      </c>
      <c r="F7" s="82">
        <v>6.86</v>
      </c>
      <c r="G7" s="82">
        <v>28.54</v>
      </c>
      <c r="H7" s="83">
        <v>199.8</v>
      </c>
    </row>
    <row r="8" spans="1:12" s="2" customFormat="1" ht="12.75" x14ac:dyDescent="0.25">
      <c r="A8" s="243">
        <v>268</v>
      </c>
      <c r="B8" s="37" t="s">
        <v>66</v>
      </c>
      <c r="C8" s="217" t="s">
        <v>19</v>
      </c>
      <c r="D8" s="240">
        <v>100</v>
      </c>
      <c r="E8" s="82">
        <v>9.33</v>
      </c>
      <c r="F8" s="82">
        <v>9.69</v>
      </c>
      <c r="G8" s="82">
        <v>2.15</v>
      </c>
      <c r="H8" s="83">
        <v>130.80000000000001</v>
      </c>
    </row>
    <row r="9" spans="1:12" s="2" customFormat="1" ht="12.75" x14ac:dyDescent="0.25">
      <c r="A9" s="56"/>
      <c r="B9" s="33" t="s">
        <v>6</v>
      </c>
      <c r="C9" s="218" t="s">
        <v>19</v>
      </c>
      <c r="D9" s="213">
        <v>50</v>
      </c>
      <c r="E9" s="84">
        <v>4.9000000000000004</v>
      </c>
      <c r="F9" s="84">
        <v>0.9</v>
      </c>
      <c r="G9" s="84">
        <v>28.8</v>
      </c>
      <c r="H9" s="85">
        <v>139.19999999999999</v>
      </c>
    </row>
    <row r="10" spans="1:12" ht="15.75" thickBot="1" x14ac:dyDescent="0.3">
      <c r="A10" s="16">
        <v>459</v>
      </c>
      <c r="B10" s="17" t="s">
        <v>11</v>
      </c>
      <c r="C10" s="241" t="s">
        <v>19</v>
      </c>
      <c r="D10" s="249" t="s">
        <v>36</v>
      </c>
      <c r="E10" s="18">
        <v>0.3</v>
      </c>
      <c r="F10" s="18">
        <v>0.1</v>
      </c>
      <c r="G10" s="18">
        <v>9.5</v>
      </c>
      <c r="H10" s="19">
        <v>40</v>
      </c>
    </row>
    <row r="11" spans="1:12" ht="15.75" customHeight="1" thickBot="1" x14ac:dyDescent="0.3">
      <c r="A11" s="343" t="s">
        <v>21</v>
      </c>
      <c r="B11" s="344"/>
      <c r="C11" s="68"/>
      <c r="D11" s="50">
        <v>550</v>
      </c>
      <c r="E11" s="86">
        <f>SUM(E7:E10)</f>
        <v>22.029999999999998</v>
      </c>
      <c r="F11" s="86">
        <f>SUM(F7:F10)</f>
        <v>17.55</v>
      </c>
      <c r="G11" s="86">
        <f>SUM(G7:G10)</f>
        <v>68.989999999999995</v>
      </c>
      <c r="H11" s="87">
        <f>SUM(H7:H10)</f>
        <v>509.8</v>
      </c>
    </row>
    <row r="12" spans="1:12" s="2" customFormat="1" ht="13.5" thickBot="1" x14ac:dyDescent="0.25">
      <c r="A12" s="258"/>
      <c r="B12" s="69" t="s">
        <v>56</v>
      </c>
      <c r="C12" s="159"/>
      <c r="D12" s="259"/>
      <c r="E12" s="260"/>
      <c r="F12" s="260"/>
      <c r="G12" s="260"/>
      <c r="H12" s="261"/>
    </row>
    <row r="13" spans="1:12" s="2" customFormat="1" ht="13.5" thickBot="1" x14ac:dyDescent="0.25">
      <c r="A13" s="270">
        <v>82</v>
      </c>
      <c r="B13" s="271" t="s">
        <v>75</v>
      </c>
      <c r="C13" s="265" t="s">
        <v>19</v>
      </c>
      <c r="D13" s="268">
        <v>100</v>
      </c>
      <c r="E13" s="262">
        <v>0.4</v>
      </c>
      <c r="F13" s="262">
        <v>0.4</v>
      </c>
      <c r="G13" s="262">
        <v>0.97799999999999998</v>
      </c>
      <c r="H13" s="263">
        <v>44</v>
      </c>
    </row>
    <row r="14" spans="1:12" s="2" customFormat="1" ht="13.5" customHeight="1" thickBot="1" x14ac:dyDescent="0.3">
      <c r="A14" s="343" t="s">
        <v>58</v>
      </c>
      <c r="B14" s="344"/>
      <c r="C14" s="68"/>
      <c r="D14" s="50">
        <v>100</v>
      </c>
      <c r="E14" s="86">
        <v>0.4</v>
      </c>
      <c r="F14" s="86">
        <v>0.4</v>
      </c>
      <c r="G14" s="86">
        <v>0.97799999999999998</v>
      </c>
      <c r="H14" s="87">
        <v>44</v>
      </c>
    </row>
    <row r="15" spans="1:12" x14ac:dyDescent="0.25">
      <c r="A15" s="11"/>
      <c r="B15" s="8" t="s">
        <v>4</v>
      </c>
      <c r="C15" s="219"/>
      <c r="D15" s="266"/>
      <c r="E15" s="92"/>
      <c r="F15" s="92"/>
      <c r="G15" s="92"/>
      <c r="H15" s="93"/>
      <c r="J15" s="43"/>
      <c r="K15" s="43"/>
      <c r="L15" s="44"/>
    </row>
    <row r="16" spans="1:12" x14ac:dyDescent="0.25">
      <c r="A16" s="40">
        <v>148</v>
      </c>
      <c r="B16" s="13" t="s">
        <v>31</v>
      </c>
      <c r="C16" s="217" t="s">
        <v>19</v>
      </c>
      <c r="D16" s="248">
        <v>100</v>
      </c>
      <c r="E16" s="94">
        <v>0.7</v>
      </c>
      <c r="F16" s="94">
        <v>0.1</v>
      </c>
      <c r="G16" s="94">
        <v>1.9</v>
      </c>
      <c r="H16" s="95">
        <v>11</v>
      </c>
    </row>
    <row r="17" spans="1:8" ht="25.5" x14ac:dyDescent="0.25">
      <c r="A17" s="39" t="s">
        <v>33</v>
      </c>
      <c r="B17" s="36" t="s">
        <v>34</v>
      </c>
      <c r="C17" s="217" t="s">
        <v>19</v>
      </c>
      <c r="D17" s="237">
        <v>250</v>
      </c>
      <c r="E17" s="71">
        <v>2.67</v>
      </c>
      <c r="F17" s="71">
        <v>2.57</v>
      </c>
      <c r="G17" s="71">
        <v>16.75</v>
      </c>
      <c r="H17" s="72">
        <v>100.75</v>
      </c>
    </row>
    <row r="18" spans="1:8" x14ac:dyDescent="0.25">
      <c r="A18" s="39">
        <v>366</v>
      </c>
      <c r="B18" s="36" t="s">
        <v>39</v>
      </c>
      <c r="C18" s="217" t="s">
        <v>19</v>
      </c>
      <c r="D18" s="237">
        <v>10</v>
      </c>
      <c r="E18" s="71">
        <v>2.27</v>
      </c>
      <c r="F18" s="71">
        <v>1.7</v>
      </c>
      <c r="G18" s="71">
        <v>0.03</v>
      </c>
      <c r="H18" s="72">
        <v>24.57</v>
      </c>
    </row>
    <row r="19" spans="1:8" x14ac:dyDescent="0.25">
      <c r="A19" s="25">
        <v>333</v>
      </c>
      <c r="B19" s="35" t="s">
        <v>9</v>
      </c>
      <c r="C19" s="217" t="s">
        <v>19</v>
      </c>
      <c r="D19" s="238">
        <v>280</v>
      </c>
      <c r="E19" s="96">
        <v>24.36</v>
      </c>
      <c r="F19" s="96">
        <v>24.08</v>
      </c>
      <c r="G19" s="96">
        <v>11.76</v>
      </c>
      <c r="H19" s="97">
        <v>361.2</v>
      </c>
    </row>
    <row r="20" spans="1:8" x14ac:dyDescent="0.25">
      <c r="A20" s="25">
        <v>486</v>
      </c>
      <c r="B20" s="36" t="s">
        <v>35</v>
      </c>
      <c r="C20" s="217" t="s">
        <v>19</v>
      </c>
      <c r="D20" s="239">
        <v>200</v>
      </c>
      <c r="E20" s="98">
        <v>0.1</v>
      </c>
      <c r="F20" s="98">
        <v>0.1</v>
      </c>
      <c r="G20" s="98">
        <v>11.1</v>
      </c>
      <c r="H20" s="99">
        <v>46</v>
      </c>
    </row>
    <row r="21" spans="1:8" x14ac:dyDescent="0.25">
      <c r="A21" s="25"/>
      <c r="B21" s="37" t="s">
        <v>24</v>
      </c>
      <c r="C21" s="217" t="s">
        <v>19</v>
      </c>
      <c r="D21" s="240">
        <v>80</v>
      </c>
      <c r="E21" s="82">
        <v>8.8000000000000007</v>
      </c>
      <c r="F21" s="82">
        <v>1.6</v>
      </c>
      <c r="G21" s="82">
        <v>30.66</v>
      </c>
      <c r="H21" s="83">
        <v>148.53</v>
      </c>
    </row>
    <row r="22" spans="1:8" ht="15.75" thickBot="1" x14ac:dyDescent="0.3">
      <c r="A22" s="34"/>
      <c r="B22" s="38" t="s">
        <v>6</v>
      </c>
      <c r="C22" s="241" t="s">
        <v>19</v>
      </c>
      <c r="D22" s="213">
        <v>40</v>
      </c>
      <c r="E22" s="84">
        <v>3.96</v>
      </c>
      <c r="F22" s="84">
        <v>0.72</v>
      </c>
      <c r="G22" s="84">
        <v>23</v>
      </c>
      <c r="H22" s="85">
        <v>111.4</v>
      </c>
    </row>
    <row r="23" spans="1:8" ht="15.75" thickBot="1" x14ac:dyDescent="0.3">
      <c r="A23" s="341" t="s">
        <v>25</v>
      </c>
      <c r="B23" s="342"/>
      <c r="C23" s="54"/>
      <c r="D23" s="272">
        <f>D22+D21+D20+D19+D18+D17+D16</f>
        <v>960</v>
      </c>
      <c r="E23" s="100">
        <f>SUM(E16:E22)</f>
        <v>42.860000000000007</v>
      </c>
      <c r="F23" s="111">
        <f t="shared" ref="F23:G23" si="0">SUM(F16:F22)</f>
        <v>30.87</v>
      </c>
      <c r="G23" s="111">
        <f t="shared" si="0"/>
        <v>95.2</v>
      </c>
      <c r="H23" s="111">
        <f>SUM(H16:H22)</f>
        <v>803.44999999999993</v>
      </c>
    </row>
    <row r="24" spans="1:8" x14ac:dyDescent="0.25">
      <c r="A24" s="28"/>
      <c r="B24" s="222" t="s">
        <v>10</v>
      </c>
      <c r="C24" s="8"/>
      <c r="D24" s="247"/>
      <c r="E24" s="101"/>
      <c r="F24" s="101"/>
      <c r="G24" s="101"/>
      <c r="H24" s="102"/>
    </row>
    <row r="25" spans="1:8" x14ac:dyDescent="0.25">
      <c r="A25" s="31">
        <v>470</v>
      </c>
      <c r="B25" s="234" t="s">
        <v>47</v>
      </c>
      <c r="C25" s="267" t="s">
        <v>19</v>
      </c>
      <c r="D25" s="213">
        <v>200</v>
      </c>
      <c r="E25" s="90">
        <v>5.8</v>
      </c>
      <c r="F25" s="90">
        <v>5</v>
      </c>
      <c r="G25" s="90">
        <v>8</v>
      </c>
      <c r="H25" s="91">
        <v>101</v>
      </c>
    </row>
    <row r="26" spans="1:8" ht="15.75" thickBot="1" x14ac:dyDescent="0.3">
      <c r="A26" s="116"/>
      <c r="B26" s="221" t="s">
        <v>30</v>
      </c>
      <c r="C26" s="218" t="s">
        <v>19</v>
      </c>
      <c r="D26" s="242">
        <v>100</v>
      </c>
      <c r="E26" s="90">
        <v>7.03</v>
      </c>
      <c r="F26" s="90">
        <v>5.6</v>
      </c>
      <c r="G26" s="90">
        <v>46.09</v>
      </c>
      <c r="H26" s="91">
        <v>262.89999999999998</v>
      </c>
    </row>
    <row r="27" spans="1:8" ht="15.75" thickBot="1" x14ac:dyDescent="0.3">
      <c r="A27" s="341" t="s">
        <v>27</v>
      </c>
      <c r="B27" s="342"/>
      <c r="C27" s="228"/>
      <c r="D27" s="70">
        <v>300</v>
      </c>
      <c r="E27" s="114">
        <f>SUM(E25:E26)</f>
        <v>12.83</v>
      </c>
      <c r="F27" s="114">
        <f t="shared" ref="F27:H27" si="1">SUM(F25:F26)</f>
        <v>10.6</v>
      </c>
      <c r="G27" s="114">
        <f t="shared" si="1"/>
        <v>54.09</v>
      </c>
      <c r="H27" s="115">
        <f t="shared" si="1"/>
        <v>363.9</v>
      </c>
    </row>
    <row r="28" spans="1:8" ht="15.75" thickBot="1" x14ac:dyDescent="0.3">
      <c r="A28" s="341" t="s">
        <v>28</v>
      </c>
      <c r="B28" s="342"/>
      <c r="C28" s="228"/>
      <c r="D28" s="273">
        <f>D27+D23+D14+D11</f>
        <v>1910</v>
      </c>
      <c r="E28" s="274">
        <f t="shared" ref="E28:H28" si="2">E27+E23+E14+E11</f>
        <v>78.12</v>
      </c>
      <c r="F28" s="274">
        <f t="shared" si="2"/>
        <v>59.42</v>
      </c>
      <c r="G28" s="274">
        <f t="shared" si="2"/>
        <v>219.25800000000004</v>
      </c>
      <c r="H28" s="275">
        <f t="shared" si="2"/>
        <v>1721.1499999999999</v>
      </c>
    </row>
  </sheetData>
  <mergeCells count="12">
    <mergeCell ref="A14:B14"/>
    <mergeCell ref="A11:B11"/>
    <mergeCell ref="A23:B23"/>
    <mergeCell ref="A27:B27"/>
    <mergeCell ref="A28:B28"/>
    <mergeCell ref="A1:H1"/>
    <mergeCell ref="A3:H3"/>
    <mergeCell ref="A4:A5"/>
    <mergeCell ref="B4:B5"/>
    <mergeCell ref="D4:D5"/>
    <mergeCell ref="E4:G4"/>
    <mergeCell ref="H4:H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0"/>
  <sheetViews>
    <sheetView tabSelected="1" workbookViewId="0">
      <selection activeCell="L5" sqref="L5"/>
    </sheetView>
  </sheetViews>
  <sheetFormatPr defaultRowHeight="15" x14ac:dyDescent="0.25"/>
  <cols>
    <col min="2" max="2" width="28.140625" customWidth="1"/>
    <col min="7" max="7" width="11" customWidth="1"/>
  </cols>
  <sheetData>
    <row r="1" spans="1:8" ht="18" x14ac:dyDescent="0.25">
      <c r="A1" s="326" t="s">
        <v>12</v>
      </c>
      <c r="B1" s="326"/>
      <c r="C1" s="326"/>
      <c r="D1" s="326"/>
      <c r="E1" s="326"/>
      <c r="F1" s="326"/>
      <c r="G1" s="326"/>
      <c r="H1" s="326"/>
    </row>
    <row r="2" spans="1:8" x14ac:dyDescent="0.25">
      <c r="A2" s="1"/>
      <c r="B2" s="2"/>
      <c r="C2" s="2"/>
      <c r="D2" s="2"/>
      <c r="E2" s="2"/>
      <c r="F2" s="2"/>
      <c r="G2" s="2"/>
      <c r="H2" s="2"/>
    </row>
    <row r="3" spans="1:8" ht="15.75" thickBot="1" x14ac:dyDescent="0.3">
      <c r="A3" s="327" t="s">
        <v>80</v>
      </c>
      <c r="B3" s="328"/>
      <c r="C3" s="328"/>
      <c r="D3" s="328"/>
      <c r="E3" s="328"/>
      <c r="F3" s="328"/>
      <c r="G3" s="328"/>
      <c r="H3" s="328"/>
    </row>
    <row r="4" spans="1:8" x14ac:dyDescent="0.25">
      <c r="A4" s="353" t="s">
        <v>13</v>
      </c>
      <c r="B4" s="355" t="s">
        <v>14</v>
      </c>
      <c r="C4" s="3"/>
      <c r="D4" s="357" t="s">
        <v>15</v>
      </c>
      <c r="E4" s="359" t="s">
        <v>16</v>
      </c>
      <c r="F4" s="360"/>
      <c r="G4" s="361"/>
      <c r="H4" s="362" t="s">
        <v>17</v>
      </c>
    </row>
    <row r="5" spans="1:8" ht="59.25" customHeight="1" thickBot="1" x14ac:dyDescent="0.3">
      <c r="A5" s="354"/>
      <c r="B5" s="356"/>
      <c r="C5" s="4" t="s">
        <v>18</v>
      </c>
      <c r="D5" s="358"/>
      <c r="E5" s="5" t="s">
        <v>0</v>
      </c>
      <c r="F5" s="6" t="s">
        <v>1</v>
      </c>
      <c r="G5" s="6" t="s">
        <v>2</v>
      </c>
      <c r="H5" s="363"/>
    </row>
    <row r="6" spans="1:8" x14ac:dyDescent="0.25">
      <c r="A6" s="131"/>
      <c r="B6" s="202" t="s">
        <v>3</v>
      </c>
      <c r="C6" s="62"/>
      <c r="D6" s="209"/>
      <c r="E6" s="132"/>
      <c r="F6" s="132"/>
      <c r="G6" s="169"/>
      <c r="H6" s="176"/>
    </row>
    <row r="7" spans="1:8" s="2" customFormat="1" ht="25.5" x14ac:dyDescent="0.25">
      <c r="A7" s="243">
        <v>212</v>
      </c>
      <c r="B7" s="244" t="s">
        <v>62</v>
      </c>
      <c r="C7" s="217" t="s">
        <v>19</v>
      </c>
      <c r="D7" s="240">
        <v>200</v>
      </c>
      <c r="E7" s="14">
        <v>8.42</v>
      </c>
      <c r="F7" s="14">
        <v>9.0399999999999991</v>
      </c>
      <c r="G7" s="14">
        <v>31.46</v>
      </c>
      <c r="H7" s="75">
        <v>240.8</v>
      </c>
    </row>
    <row r="8" spans="1:8" s="2" customFormat="1" ht="25.5" x14ac:dyDescent="0.2">
      <c r="A8" s="11">
        <v>283.471</v>
      </c>
      <c r="B8" s="204" t="s">
        <v>71</v>
      </c>
      <c r="C8" s="217" t="s">
        <v>19</v>
      </c>
      <c r="D8" s="211" t="s">
        <v>72</v>
      </c>
      <c r="E8" s="80">
        <v>11.4</v>
      </c>
      <c r="F8" s="80">
        <v>3.6</v>
      </c>
      <c r="G8" s="171">
        <v>15.3</v>
      </c>
      <c r="H8" s="178">
        <v>138.32</v>
      </c>
    </row>
    <row r="9" spans="1:8" s="2" customFormat="1" ht="12.75" x14ac:dyDescent="0.2">
      <c r="A9" s="135">
        <v>64</v>
      </c>
      <c r="B9" s="205" t="s">
        <v>20</v>
      </c>
      <c r="C9" s="217" t="s">
        <v>19</v>
      </c>
      <c r="D9" s="212" t="s">
        <v>54</v>
      </c>
      <c r="E9" s="137">
        <v>7.43</v>
      </c>
      <c r="F9" s="138">
        <v>11.14</v>
      </c>
      <c r="G9" s="172">
        <v>10.57</v>
      </c>
      <c r="H9" s="179">
        <v>173</v>
      </c>
    </row>
    <row r="10" spans="1:8" x14ac:dyDescent="0.25">
      <c r="A10" s="34"/>
      <c r="B10" s="206" t="s">
        <v>6</v>
      </c>
      <c r="C10" s="218" t="s">
        <v>19</v>
      </c>
      <c r="D10" s="213">
        <v>40</v>
      </c>
      <c r="E10" s="84">
        <v>3.96</v>
      </c>
      <c r="F10" s="84">
        <v>0.72</v>
      </c>
      <c r="G10" s="173">
        <v>23</v>
      </c>
      <c r="H10" s="180">
        <v>111.4</v>
      </c>
    </row>
    <row r="11" spans="1:8" s="2" customFormat="1" ht="13.5" thickBot="1" x14ac:dyDescent="0.3">
      <c r="A11" s="16">
        <v>462</v>
      </c>
      <c r="B11" s="221" t="s">
        <v>7</v>
      </c>
      <c r="C11" s="218" t="s">
        <v>19</v>
      </c>
      <c r="D11" s="214">
        <v>200</v>
      </c>
      <c r="E11" s="105">
        <v>3.3</v>
      </c>
      <c r="F11" s="105">
        <v>2.9</v>
      </c>
      <c r="G11" s="174">
        <v>13.8</v>
      </c>
      <c r="H11" s="181">
        <v>94</v>
      </c>
    </row>
    <row r="12" spans="1:8" ht="15.75" customHeight="1" thickBot="1" x14ac:dyDescent="0.3">
      <c r="A12" s="343" t="s">
        <v>21</v>
      </c>
      <c r="B12" s="344"/>
      <c r="C12" s="224"/>
      <c r="D12" s="50">
        <v>560</v>
      </c>
      <c r="E12" s="86">
        <f>E7+E9+E10+E11</f>
        <v>23.11</v>
      </c>
      <c r="F12" s="86">
        <f t="shared" ref="F12:G12" si="0">F7+F9+F10+F11</f>
        <v>23.799999999999997</v>
      </c>
      <c r="G12" s="175">
        <f t="shared" si="0"/>
        <v>78.83</v>
      </c>
      <c r="H12" s="87">
        <f>SUM(H7:H11)</f>
        <v>757.52</v>
      </c>
    </row>
    <row r="13" spans="1:8" s="2" customFormat="1" ht="12.75" x14ac:dyDescent="0.2">
      <c r="A13" s="142"/>
      <c r="B13" s="222" t="s">
        <v>56</v>
      </c>
      <c r="C13" s="223"/>
      <c r="D13" s="215"/>
      <c r="E13" s="88"/>
      <c r="F13" s="88"/>
      <c r="G13" s="88"/>
      <c r="H13" s="89"/>
    </row>
    <row r="14" spans="1:8" s="2" customFormat="1" ht="13.5" thickBot="1" x14ac:dyDescent="0.25">
      <c r="A14" s="67">
        <v>82</v>
      </c>
      <c r="B14" s="208" t="s">
        <v>77</v>
      </c>
      <c r="C14" s="220" t="s">
        <v>19</v>
      </c>
      <c r="D14" s="216">
        <v>100</v>
      </c>
      <c r="E14" s="90">
        <v>0.4</v>
      </c>
      <c r="F14" s="90">
        <v>0.4</v>
      </c>
      <c r="G14" s="90">
        <v>0.97799999999999998</v>
      </c>
      <c r="H14" s="91">
        <v>44</v>
      </c>
    </row>
    <row r="15" spans="1:8" s="2" customFormat="1" ht="13.5" customHeight="1" thickBot="1" x14ac:dyDescent="0.3">
      <c r="A15" s="339" t="s">
        <v>58</v>
      </c>
      <c r="B15" s="340"/>
      <c r="C15" s="123"/>
      <c r="D15" s="63">
        <v>100</v>
      </c>
      <c r="E15" s="124">
        <v>0.4</v>
      </c>
      <c r="F15" s="124">
        <v>0.4</v>
      </c>
      <c r="G15" s="124">
        <v>0.97799999999999998</v>
      </c>
      <c r="H15" s="125">
        <v>44</v>
      </c>
    </row>
    <row r="16" spans="1:8" ht="15.75" thickBot="1" x14ac:dyDescent="0.3">
      <c r="A16" s="126"/>
      <c r="B16" s="207" t="s">
        <v>4</v>
      </c>
      <c r="C16" s="219"/>
      <c r="D16" s="235"/>
      <c r="E16" s="139"/>
      <c r="F16" s="139"/>
      <c r="G16" s="184"/>
      <c r="H16" s="190"/>
    </row>
    <row r="17" spans="1:8" ht="25.5" x14ac:dyDescent="0.25">
      <c r="A17" s="149">
        <v>1</v>
      </c>
      <c r="B17" s="294" t="s">
        <v>67</v>
      </c>
      <c r="C17" s="219" t="s">
        <v>19</v>
      </c>
      <c r="D17" s="309">
        <v>100</v>
      </c>
      <c r="E17" s="303">
        <v>1.6</v>
      </c>
      <c r="F17" s="150">
        <v>6.1</v>
      </c>
      <c r="G17" s="150">
        <v>8.6999999999999993</v>
      </c>
      <c r="H17" s="151">
        <v>99.75</v>
      </c>
    </row>
    <row r="18" spans="1:8" ht="25.5" x14ac:dyDescent="0.25">
      <c r="A18" s="77">
        <v>95</v>
      </c>
      <c r="B18" s="231" t="s">
        <v>22</v>
      </c>
      <c r="C18" s="217" t="s">
        <v>19</v>
      </c>
      <c r="D18" s="236">
        <v>250</v>
      </c>
      <c r="E18" s="82">
        <v>4.0750000000000002</v>
      </c>
      <c r="F18" s="82">
        <v>6.7249999999999996</v>
      </c>
      <c r="G18" s="186">
        <v>7.15</v>
      </c>
      <c r="H18" s="179">
        <v>105.37</v>
      </c>
    </row>
    <row r="19" spans="1:8" x14ac:dyDescent="0.25">
      <c r="A19" s="130">
        <v>366</v>
      </c>
      <c r="B19" s="230" t="s">
        <v>39</v>
      </c>
      <c r="C19" s="217" t="s">
        <v>19</v>
      </c>
      <c r="D19" s="237">
        <v>10</v>
      </c>
      <c r="E19" s="71">
        <v>2.27</v>
      </c>
      <c r="F19" s="71">
        <v>1.7</v>
      </c>
      <c r="G19" s="187">
        <v>0.03</v>
      </c>
      <c r="H19" s="192">
        <v>24.57</v>
      </c>
    </row>
    <row r="20" spans="1:8" x14ac:dyDescent="0.25">
      <c r="A20" s="130">
        <v>433</v>
      </c>
      <c r="B20" s="230" t="s">
        <v>40</v>
      </c>
      <c r="C20" s="217" t="s">
        <v>19</v>
      </c>
      <c r="D20" s="237">
        <v>5</v>
      </c>
      <c r="E20" s="71">
        <v>0.12</v>
      </c>
      <c r="F20" s="71">
        <v>0.75</v>
      </c>
      <c r="G20" s="187">
        <v>0.16200000000000001</v>
      </c>
      <c r="H20" s="192">
        <v>7.875</v>
      </c>
    </row>
    <row r="21" spans="1:8" x14ac:dyDescent="0.25">
      <c r="A21" s="77">
        <v>328</v>
      </c>
      <c r="B21" s="232" t="s">
        <v>23</v>
      </c>
      <c r="C21" s="217" t="s">
        <v>19</v>
      </c>
      <c r="D21" s="238">
        <v>280</v>
      </c>
      <c r="E21" s="96">
        <v>28.5</v>
      </c>
      <c r="F21" s="96">
        <v>29.9</v>
      </c>
      <c r="G21" s="188">
        <v>17.809999999999999</v>
      </c>
      <c r="H21" s="193">
        <v>454.36</v>
      </c>
    </row>
    <row r="22" spans="1:8" ht="25.5" x14ac:dyDescent="0.25">
      <c r="A22" s="77">
        <v>495</v>
      </c>
      <c r="B22" s="230" t="s">
        <v>5</v>
      </c>
      <c r="C22" s="217" t="s">
        <v>19</v>
      </c>
      <c r="D22" s="239">
        <v>200</v>
      </c>
      <c r="E22" s="98">
        <v>0.6</v>
      </c>
      <c r="F22" s="98">
        <v>0.1</v>
      </c>
      <c r="G22" s="185">
        <v>20.100000000000001</v>
      </c>
      <c r="H22" s="191">
        <v>84</v>
      </c>
    </row>
    <row r="23" spans="1:8" x14ac:dyDescent="0.25">
      <c r="A23" s="77"/>
      <c r="B23" s="233" t="s">
        <v>24</v>
      </c>
      <c r="C23" s="217" t="s">
        <v>19</v>
      </c>
      <c r="D23" s="240">
        <v>80</v>
      </c>
      <c r="E23" s="82">
        <v>8.8000000000000007</v>
      </c>
      <c r="F23" s="82">
        <v>1.6</v>
      </c>
      <c r="G23" s="186">
        <v>30.66</v>
      </c>
      <c r="H23" s="179">
        <v>148.53</v>
      </c>
    </row>
    <row r="24" spans="1:8" ht="15.75" thickBot="1" x14ac:dyDescent="0.3">
      <c r="A24" s="78"/>
      <c r="B24" s="234" t="s">
        <v>6</v>
      </c>
      <c r="C24" s="241" t="s">
        <v>19</v>
      </c>
      <c r="D24" s="213">
        <v>40</v>
      </c>
      <c r="E24" s="84">
        <v>3.96</v>
      </c>
      <c r="F24" s="84">
        <v>0.72</v>
      </c>
      <c r="G24" s="173">
        <v>23</v>
      </c>
      <c r="H24" s="180">
        <v>111.4</v>
      </c>
    </row>
    <row r="25" spans="1:8" ht="15.75" thickBot="1" x14ac:dyDescent="0.3">
      <c r="A25" s="341" t="s">
        <v>25</v>
      </c>
      <c r="B25" s="342"/>
      <c r="C25" s="228"/>
      <c r="D25" s="225">
        <f>D24+D23+D22+D21+D20+D19+D18+D17</f>
        <v>965</v>
      </c>
      <c r="E25" s="114">
        <f>SUM(E17:E24)</f>
        <v>49.925000000000004</v>
      </c>
      <c r="F25" s="114">
        <f t="shared" ref="F25:G25" si="1">SUM(F17:F24)</f>
        <v>47.594999999999999</v>
      </c>
      <c r="G25" s="189">
        <f t="shared" si="1"/>
        <v>107.61199999999999</v>
      </c>
      <c r="H25" s="111">
        <f>SUM(H17:H24)</f>
        <v>1035.855</v>
      </c>
    </row>
    <row r="26" spans="1:8" ht="15.75" thickBot="1" x14ac:dyDescent="0.3">
      <c r="A26" s="226"/>
      <c r="B26" s="227" t="s">
        <v>10</v>
      </c>
      <c r="C26" s="227"/>
      <c r="D26" s="155"/>
      <c r="E26" s="156"/>
      <c r="F26" s="156"/>
      <c r="G26" s="156"/>
      <c r="H26" s="157"/>
    </row>
    <row r="27" spans="1:8" x14ac:dyDescent="0.25">
      <c r="A27" s="131">
        <v>501</v>
      </c>
      <c r="B27" s="183" t="s">
        <v>26</v>
      </c>
      <c r="C27" s="62" t="s">
        <v>19</v>
      </c>
      <c r="D27" s="209">
        <v>200</v>
      </c>
      <c r="E27" s="182">
        <v>1</v>
      </c>
      <c r="F27" s="182">
        <v>0.2</v>
      </c>
      <c r="G27" s="194">
        <v>20.2</v>
      </c>
      <c r="H27" s="198">
        <v>86</v>
      </c>
    </row>
    <row r="28" spans="1:8" ht="15.75" thickBot="1" x14ac:dyDescent="0.3">
      <c r="A28" s="56"/>
      <c r="B28" s="57" t="s">
        <v>30</v>
      </c>
      <c r="C28" s="241" t="s">
        <v>19</v>
      </c>
      <c r="D28" s="242">
        <v>100</v>
      </c>
      <c r="E28" s="90">
        <v>7.03</v>
      </c>
      <c r="F28" s="90">
        <v>5.6</v>
      </c>
      <c r="G28" s="195">
        <v>46.09</v>
      </c>
      <c r="H28" s="199">
        <v>262.89999999999998</v>
      </c>
    </row>
    <row r="29" spans="1:8" ht="15.75" thickBot="1" x14ac:dyDescent="0.3">
      <c r="A29" s="341" t="s">
        <v>27</v>
      </c>
      <c r="B29" s="342"/>
      <c r="C29" s="228"/>
      <c r="D29" s="167">
        <v>300</v>
      </c>
      <c r="E29" s="103">
        <f>SUM(E27:E28)</f>
        <v>8.0300000000000011</v>
      </c>
      <c r="F29" s="103">
        <f t="shared" ref="F29:H29" si="2">SUM(F27:F28)</f>
        <v>5.8</v>
      </c>
      <c r="G29" s="196">
        <f t="shared" si="2"/>
        <v>66.290000000000006</v>
      </c>
      <c r="H29" s="200">
        <f t="shared" si="2"/>
        <v>348.9</v>
      </c>
    </row>
    <row r="30" spans="1:8" ht="15.75" thickBot="1" x14ac:dyDescent="0.3">
      <c r="A30" s="341" t="s">
        <v>28</v>
      </c>
      <c r="B30" s="342"/>
      <c r="C30" s="228"/>
      <c r="D30" s="229">
        <f>D29+D25+D15+D12</f>
        <v>1925</v>
      </c>
      <c r="E30" s="104">
        <f t="shared" ref="E30:H30" si="3">E29+E25+E15+E12</f>
        <v>81.465000000000003</v>
      </c>
      <c r="F30" s="104">
        <f t="shared" si="3"/>
        <v>77.594999999999999</v>
      </c>
      <c r="G30" s="197">
        <f t="shared" si="3"/>
        <v>253.70999999999998</v>
      </c>
      <c r="H30" s="201">
        <f t="shared" si="3"/>
        <v>2186.2750000000001</v>
      </c>
    </row>
  </sheetData>
  <mergeCells count="12">
    <mergeCell ref="A15:B15"/>
    <mergeCell ref="A12:B12"/>
    <mergeCell ref="A25:B25"/>
    <mergeCell ref="A29:B29"/>
    <mergeCell ref="A30:B30"/>
    <mergeCell ref="A1:H1"/>
    <mergeCell ref="A3:H3"/>
    <mergeCell ref="A4:A5"/>
    <mergeCell ref="B4:B5"/>
    <mergeCell ref="D4:D5"/>
    <mergeCell ref="E4:G4"/>
    <mergeCell ref="H4:H5"/>
  </mergeCell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день</vt:lpstr>
      <vt:lpstr>2 день</vt:lpstr>
      <vt:lpstr>3 день</vt:lpstr>
      <vt:lpstr>4 день</vt:lpstr>
      <vt:lpstr>5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2023-10-24T13:25:38Z</dcterms:modified>
</cp:coreProperties>
</file>